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MyStuff\Corn-Corn Growers\Harvest Decsion Tool\"/>
    </mc:Choice>
  </mc:AlternateContent>
  <xr:revisionPtr revIDLastSave="0" documentId="8_{48206F3F-9E7F-4B8F-8D6D-8564F4462071}" xr6:coauthVersionLast="36" xr6:coauthVersionMax="36" xr10:uidLastSave="{00000000-0000-0000-0000-000000000000}"/>
  <bookViews>
    <workbookView xWindow="0" yWindow="0" windowWidth="21570" windowHeight="7920" xr2:uid="{00000000-000D-0000-FFFF-FFFF00000000}"/>
  </bookViews>
  <sheets>
    <sheet name="Overwinter" sheetId="1" r:id="rId1"/>
    <sheet name="Factors" sheetId="3" r:id="rId2"/>
    <sheet name="Mois Loss" sheetId="2" r:id="rId3"/>
  </sheets>
  <calcPr calcId="191029"/>
</workbook>
</file>

<file path=xl/calcChain.xml><?xml version="1.0" encoding="utf-8"?>
<calcChain xmlns="http://schemas.openxmlformats.org/spreadsheetml/2006/main">
  <c r="E9" i="1" l="1"/>
  <c r="E21" i="1" l="1"/>
  <c r="I8" i="1"/>
  <c r="E19" i="1" l="1"/>
  <c r="E24" i="1" s="1"/>
  <c r="I11" i="1"/>
  <c r="I12" i="1"/>
  <c r="I13" i="1"/>
  <c r="I15" i="1" l="1"/>
  <c r="I19" i="1" s="1"/>
  <c r="I24" i="1" s="1"/>
</calcChain>
</file>

<file path=xl/sharedStrings.xml><?xml version="1.0" encoding="utf-8"?>
<sst xmlns="http://schemas.openxmlformats.org/spreadsheetml/2006/main" count="42" uniqueCount="35">
  <si>
    <t>$/acre</t>
  </si>
  <si>
    <t>***NDSU and its entities makes no warranties, either expressed or implied, concerning this program.***</t>
  </si>
  <si>
    <t>OVERWINTERING CORN DECISION TOOL</t>
  </si>
  <si>
    <t>FALL</t>
  </si>
  <si>
    <t>SPRING</t>
  </si>
  <si>
    <t>Gross Income</t>
  </si>
  <si>
    <t>bu/acre</t>
  </si>
  <si>
    <t>FACTORS</t>
  </si>
  <si>
    <t>OVERWINTER</t>
  </si>
  <si>
    <t>% yield loss</t>
  </si>
  <si>
    <t>Inputs in yellow cells</t>
  </si>
  <si>
    <t>bu/acre fall est.</t>
  </si>
  <si>
    <t>&lt;== COMPARE ==&gt;</t>
  </si>
  <si>
    <t>When harvesting in the spring consideration should be given to the cost of planting a later spring crop.</t>
  </si>
  <si>
    <t>bu/acre spring est.</t>
  </si>
  <si>
    <t>The tool compares gross incomes for fall and spring harvest based on estimates. Normal harvesting expenses are assumed to be the same.</t>
  </si>
  <si>
    <t>after yield and drying adjustment</t>
  </si>
  <si>
    <t>by Ron Haugen, November 2023</t>
  </si>
  <si>
    <t>Crop insurance provisions should be reviewed. Contact your crop insurance agent for advise.</t>
  </si>
  <si>
    <t>$/bu</t>
  </si>
  <si>
    <t>Drying Cost</t>
  </si>
  <si>
    <t>Estimated Wet Field Yield</t>
  </si>
  <si>
    <t>dry bu/acre</t>
  </si>
  <si>
    <t>Estimated Ear Drop</t>
  </si>
  <si>
    <t>Estimated Weather Loss</t>
  </si>
  <si>
    <t>Estimated Animal Damage</t>
  </si>
  <si>
    <t>Estimated Price</t>
  </si>
  <si>
    <t>Adjusted Gross Income/Acre</t>
  </si>
  <si>
    <t>Corn Moisture %</t>
  </si>
  <si>
    <t>ver.</t>
  </si>
  <si>
    <t>wet bu/acre</t>
  </si>
  <si>
    <t>$/wet bu</t>
  </si>
  <si>
    <t>$/acre (if any)</t>
  </si>
  <si>
    <t>Calculated Dry Yield Without Water</t>
  </si>
  <si>
    <t>2023.11.14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</si>
</sst>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0.0"/>
    <numFmt numFmtId="165" formatCode="&quot;$&quot;#,##0.00"/>
    <numFmt numFmtId="166" formatCode="0.0000"/>
  </numFmts>
  <fonts count="10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12"/>
      <color rgb="FF1F497D"/>
      <name val="Calibri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19">
    <xf numFmtId="0" fontId="0" fillId="0" borderId="0" xfId="0"/>
    <xf numFmtId="0" fontId="3" fillId="0" borderId="0" xfId="0" applyFont="1"/>
    <xf numFmtId="2" fontId="0" fillId="0" borderId="0" xfId="0" applyNumberFormat="1"/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1" fillId="0" borderId="0" xfId="0" applyFont="1"/>
    <xf numFmtId="0" fontId="2" fillId="0" borderId="0" xfId="0" applyFont="1"/>
    <xf numFmtId="0" fontId="5" fillId="0" borderId="0" xfId="0" applyFont="1"/>
    <xf numFmtId="1" fontId="1" fillId="0" borderId="0" xfId="0" applyNumberFormat="1" applyFont="1"/>
    <xf numFmtId="0" fontId="0" fillId="0" borderId="0" xfId="0" applyProtection="1"/>
    <xf numFmtId="0" fontId="6" fillId="0" borderId="0" xfId="0" applyFont="1"/>
    <xf numFmtId="0" fontId="7" fillId="0" borderId="0" xfId="0" applyFont="1"/>
    <xf numFmtId="164" fontId="1" fillId="0" borderId="0" xfId="0" applyNumberFormat="1" applyFont="1"/>
    <xf numFmtId="164" fontId="0" fillId="2" borderId="1" xfId="0" applyNumberFormat="1" applyFill="1" applyBorder="1" applyProtection="1">
      <protection locked="0"/>
    </xf>
    <xf numFmtId="44" fontId="8" fillId="0" borderId="0" xfId="1" applyFont="1"/>
    <xf numFmtId="165" fontId="0" fillId="0" borderId="1" xfId="0" applyNumberFormat="1" applyBorder="1"/>
    <xf numFmtId="166" fontId="0" fillId="2" borderId="1" xfId="0" applyNumberFormat="1" applyFill="1" applyBorder="1" applyProtection="1">
      <protection locked="0"/>
    </xf>
    <xf numFmtId="0" fontId="9" fillId="0" borderId="0" xfId="0" applyFont="1"/>
    <xf numFmtId="0" fontId="9" fillId="0" borderId="0" xfId="0" applyFont="1" applyAlignment="1">
      <alignment horizontal="right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1056410</xdr:colOff>
      <xdr:row>0</xdr:row>
      <xdr:rowOff>77932</xdr:rowOff>
    </xdr:from>
    <xdr:to>
      <xdr:col>9</xdr:col>
      <xdr:colOff>406977</xdr:colOff>
      <xdr:row>3</xdr:row>
      <xdr:rowOff>17318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29539CC-6E7D-42F4-BCF1-424434BEC3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05796" y="77932"/>
          <a:ext cx="1956954" cy="493568"/>
        </a:xfrm>
        <a:prstGeom prst="rect">
          <a:avLst/>
        </a:prstGeom>
        <a:blipFill>
          <a:blip xmlns:r="http://schemas.openxmlformats.org/officeDocument/2006/relationships" r:embed="rId2"/>
          <a:tile tx="0" ty="0" sx="100000" sy="100000" flip="none" algn="tl"/>
        </a:blipFill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4</xdr:row>
      <xdr:rowOff>95249</xdr:rowOff>
    </xdr:from>
    <xdr:to>
      <xdr:col>14</xdr:col>
      <xdr:colOff>203200</xdr:colOff>
      <xdr:row>41</xdr:row>
      <xdr:rowOff>57149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0027F5E-E859-4263-8FE9-D52D478364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0100" y="742949"/>
          <a:ext cx="7937500" cy="5953125"/>
        </a:xfrm>
        <a:prstGeom prst="rect">
          <a:avLst/>
        </a:prstGeom>
      </xdr:spPr>
    </xdr:pic>
    <xdr:clientData/>
  </xdr:twoCellAnchor>
  <xdr:oneCellAnchor>
    <xdr:from>
      <xdr:col>3</xdr:col>
      <xdr:colOff>76198</xdr:colOff>
      <xdr:row>37</xdr:row>
      <xdr:rowOff>85726</xdr:rowOff>
    </xdr:from>
    <xdr:ext cx="2019301" cy="40543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8E91EE30-CC97-4999-8FEC-4CF5F7C1623C}"/>
            </a:ext>
          </a:extLst>
        </xdr:cNvPr>
        <xdr:cNvSpPr txBox="1"/>
      </xdr:nvSpPr>
      <xdr:spPr>
        <a:xfrm>
          <a:off x="1904998" y="6076951"/>
          <a:ext cx="2019301" cy="4054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2000">
              <a:solidFill>
                <a:schemeClr val="bg1"/>
              </a:solidFill>
            </a:rPr>
            <a:t>Field Accessiblity</a:t>
          </a:r>
          <a:endParaRPr lang="en-US" sz="14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485776</xdr:colOff>
      <xdr:row>2</xdr:row>
      <xdr:rowOff>131266</xdr:rowOff>
    </xdr:from>
    <xdr:to>
      <xdr:col>12</xdr:col>
      <xdr:colOff>381000</xdr:colOff>
      <xdr:row>36</xdr:row>
      <xdr:rowOff>33634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1A399D6-4ED3-475A-8FF6-D02064EE4F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5776" y="455116"/>
          <a:ext cx="7210424" cy="54078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9"/>
  <sheetViews>
    <sheetView tabSelected="1" zoomScale="110" workbookViewId="0">
      <selection activeCell="L2" sqref="L2"/>
    </sheetView>
  </sheetViews>
  <sheetFormatPr defaultRowHeight="12.75" x14ac:dyDescent="0.2"/>
  <cols>
    <col min="1" max="1" width="7.7109375" customWidth="1"/>
    <col min="4" max="4" width="10.140625" customWidth="1"/>
    <col min="5" max="5" width="9.42578125" customWidth="1"/>
    <col min="6" max="6" width="10.7109375" customWidth="1"/>
    <col min="7" max="7" width="18.42578125" customWidth="1"/>
    <col min="8" max="8" width="11.140625" customWidth="1"/>
    <col min="9" max="9" width="9.42578125" customWidth="1"/>
    <col min="10" max="10" width="6.7109375" customWidth="1"/>
    <col min="13" max="13" width="22.28515625" customWidth="1"/>
  </cols>
  <sheetData>
    <row r="1" spans="1:12" ht="18" x14ac:dyDescent="0.25">
      <c r="A1" s="1" t="s">
        <v>2</v>
      </c>
      <c r="B1" s="1"/>
      <c r="C1" s="1"/>
    </row>
    <row r="2" spans="1:12" x14ac:dyDescent="0.2">
      <c r="A2" s="5" t="s">
        <v>17</v>
      </c>
      <c r="E2" s="18" t="s">
        <v>29</v>
      </c>
      <c r="F2" s="17" t="s">
        <v>34</v>
      </c>
    </row>
    <row r="4" spans="1:12" x14ac:dyDescent="0.2">
      <c r="A4" s="10" t="s">
        <v>10</v>
      </c>
      <c r="K4" s="5"/>
    </row>
    <row r="5" spans="1:12" x14ac:dyDescent="0.2">
      <c r="G5" s="5" t="s">
        <v>8</v>
      </c>
      <c r="K5" s="9"/>
    </row>
    <row r="6" spans="1:12" x14ac:dyDescent="0.2">
      <c r="E6" s="5" t="s">
        <v>3</v>
      </c>
      <c r="G6" s="5" t="s">
        <v>7</v>
      </c>
      <c r="I6" s="5" t="s">
        <v>4</v>
      </c>
    </row>
    <row r="8" spans="1:12" x14ac:dyDescent="0.2">
      <c r="A8" s="5" t="s">
        <v>21</v>
      </c>
      <c r="E8" s="3">
        <v>150</v>
      </c>
      <c r="F8" s="5" t="s">
        <v>30</v>
      </c>
      <c r="H8" s="6"/>
      <c r="I8" s="8">
        <f>E9</f>
        <v>133</v>
      </c>
      <c r="J8" s="5" t="s">
        <v>11</v>
      </c>
      <c r="K8" s="6"/>
      <c r="L8" s="6"/>
    </row>
    <row r="9" spans="1:12" x14ac:dyDescent="0.2">
      <c r="A9" s="5" t="s">
        <v>33</v>
      </c>
      <c r="E9">
        <f>IF(C10&lt;15.5,E8,ROUND(((100-C10)*E8*0.01)/0.845,0))</f>
        <v>133</v>
      </c>
      <c r="F9" s="5" t="s">
        <v>22</v>
      </c>
      <c r="H9" s="6"/>
      <c r="I9" s="8"/>
      <c r="J9" s="5"/>
      <c r="K9" s="6"/>
      <c r="L9" s="6"/>
    </row>
    <row r="10" spans="1:12" x14ac:dyDescent="0.2">
      <c r="A10" s="5" t="s">
        <v>28</v>
      </c>
      <c r="C10" s="13">
        <v>25</v>
      </c>
      <c r="H10" s="6"/>
      <c r="I10" s="5"/>
      <c r="J10" s="6"/>
      <c r="K10" s="6"/>
      <c r="L10" s="6"/>
    </row>
    <row r="11" spans="1:12" x14ac:dyDescent="0.2">
      <c r="A11" t="s">
        <v>23</v>
      </c>
      <c r="G11" s="13">
        <v>5</v>
      </c>
      <c r="H11" t="s">
        <v>9</v>
      </c>
      <c r="I11" s="12">
        <f>I8*G11*0.01</f>
        <v>6.65</v>
      </c>
      <c r="J11" s="5" t="s">
        <v>6</v>
      </c>
      <c r="K11" s="6"/>
      <c r="L11" s="6"/>
    </row>
    <row r="12" spans="1:12" x14ac:dyDescent="0.2">
      <c r="A12" t="s">
        <v>24</v>
      </c>
      <c r="G12" s="13">
        <v>2</v>
      </c>
      <c r="H12" t="s">
        <v>9</v>
      </c>
      <c r="I12" s="12">
        <f>I8*G12*0.01</f>
        <v>2.66</v>
      </c>
      <c r="J12" s="5" t="s">
        <v>6</v>
      </c>
      <c r="K12" s="6"/>
      <c r="L12" s="6"/>
    </row>
    <row r="13" spans="1:12" x14ac:dyDescent="0.2">
      <c r="A13" t="s">
        <v>25</v>
      </c>
      <c r="G13" s="13">
        <v>8</v>
      </c>
      <c r="H13" t="s">
        <v>9</v>
      </c>
      <c r="I13" s="12">
        <f>I8*G13*0.01</f>
        <v>10.64</v>
      </c>
      <c r="J13" s="5" t="s">
        <v>6</v>
      </c>
      <c r="K13" s="6"/>
      <c r="L13" s="6"/>
    </row>
    <row r="14" spans="1:12" x14ac:dyDescent="0.2">
      <c r="A14" s="5"/>
      <c r="H14" s="6"/>
      <c r="I14" s="5"/>
      <c r="J14" s="6"/>
      <c r="K14" s="6"/>
      <c r="L14" s="6"/>
    </row>
    <row r="15" spans="1:12" x14ac:dyDescent="0.2">
      <c r="A15" s="5"/>
      <c r="H15" s="6"/>
      <c r="I15" s="8">
        <f>I8-I11-I12-I13</f>
        <v>113.05</v>
      </c>
      <c r="J15" s="5" t="s">
        <v>14</v>
      </c>
      <c r="K15" s="6"/>
      <c r="L15" s="6"/>
    </row>
    <row r="16" spans="1:12" x14ac:dyDescent="0.2">
      <c r="A16" s="5"/>
      <c r="H16" s="6"/>
      <c r="I16" s="5"/>
      <c r="J16" s="6"/>
      <c r="K16" s="6"/>
      <c r="L16" s="6"/>
    </row>
    <row r="17" spans="1:10" x14ac:dyDescent="0.2">
      <c r="A17" s="5" t="s">
        <v>26</v>
      </c>
      <c r="B17" s="6"/>
      <c r="C17" s="6"/>
      <c r="D17" s="6"/>
      <c r="E17" s="4">
        <v>4</v>
      </c>
      <c r="F17" s="5" t="s">
        <v>19</v>
      </c>
      <c r="G17" s="6"/>
      <c r="H17" s="6"/>
      <c r="I17" s="4">
        <v>4</v>
      </c>
      <c r="J17" s="5" t="s">
        <v>19</v>
      </c>
    </row>
    <row r="18" spans="1:10" x14ac:dyDescent="0.2">
      <c r="B18" s="6"/>
    </row>
    <row r="19" spans="1:10" x14ac:dyDescent="0.2">
      <c r="A19" t="s">
        <v>5</v>
      </c>
      <c r="B19" s="6"/>
      <c r="E19" s="2">
        <f>E9*E17</f>
        <v>532</v>
      </c>
      <c r="F19" s="5" t="s">
        <v>0</v>
      </c>
      <c r="I19" s="2">
        <f>I15*I17</f>
        <v>452.2</v>
      </c>
      <c r="J19" s="5" t="s">
        <v>0</v>
      </c>
    </row>
    <row r="20" spans="1:10" x14ac:dyDescent="0.2">
      <c r="B20" s="6"/>
    </row>
    <row r="21" spans="1:10" x14ac:dyDescent="0.2">
      <c r="A21" s="5" t="s">
        <v>20</v>
      </c>
      <c r="C21" s="16">
        <v>0.6</v>
      </c>
      <c r="D21" s="5" t="s">
        <v>31</v>
      </c>
      <c r="E21" s="2">
        <f>E8*C21</f>
        <v>90</v>
      </c>
      <c r="F21" s="5" t="s">
        <v>0</v>
      </c>
      <c r="I21" s="4">
        <v>0</v>
      </c>
      <c r="J21" s="5" t="s">
        <v>32</v>
      </c>
    </row>
    <row r="22" spans="1:10" x14ac:dyDescent="0.2">
      <c r="A22" s="5"/>
      <c r="F22" s="5"/>
      <c r="J22" s="5"/>
    </row>
    <row r="24" spans="1:10" x14ac:dyDescent="0.2">
      <c r="A24" s="5" t="s">
        <v>27</v>
      </c>
      <c r="E24" s="15">
        <f>E19-E21</f>
        <v>442</v>
      </c>
      <c r="G24" s="11" t="s">
        <v>12</v>
      </c>
      <c r="I24" s="15">
        <f>I19-I21</f>
        <v>452.2</v>
      </c>
    </row>
    <row r="25" spans="1:10" x14ac:dyDescent="0.2">
      <c r="A25" s="14" t="s">
        <v>16</v>
      </c>
    </row>
    <row r="27" spans="1:10" x14ac:dyDescent="0.2">
      <c r="A27" s="5" t="s">
        <v>15</v>
      </c>
    </row>
    <row r="28" spans="1:10" ht="12.75" customHeight="1" x14ac:dyDescent="0.2">
      <c r="A28" s="5" t="s">
        <v>13</v>
      </c>
      <c r="C28" s="6"/>
      <c r="D28" s="6"/>
      <c r="E28" s="6"/>
      <c r="F28" s="6"/>
      <c r="G28" s="6"/>
      <c r="H28" s="6"/>
      <c r="I28" s="6"/>
    </row>
    <row r="29" spans="1:10" ht="12.75" customHeight="1" x14ac:dyDescent="0.2">
      <c r="A29" s="5" t="s">
        <v>18</v>
      </c>
      <c r="C29" s="6"/>
      <c r="D29" s="6"/>
      <c r="E29" s="6"/>
      <c r="F29" s="6"/>
      <c r="G29" s="6"/>
      <c r="H29" s="6"/>
      <c r="I29" s="6"/>
    </row>
    <row r="31" spans="1:10" x14ac:dyDescent="0.2">
      <c r="A31" s="5" t="s">
        <v>1</v>
      </c>
    </row>
    <row r="36" spans="2:2" ht="15.75" x14ac:dyDescent="0.25">
      <c r="B36" s="7"/>
    </row>
    <row r="37" spans="2:2" ht="15.75" x14ac:dyDescent="0.25">
      <c r="B37" s="7"/>
    </row>
    <row r="38" spans="2:2" ht="15.75" x14ac:dyDescent="0.25">
      <c r="B38" s="7"/>
    </row>
    <row r="39" spans="2:2" ht="15.75" x14ac:dyDescent="0.25">
      <c r="B39" s="7"/>
    </row>
  </sheetData>
  <sheetProtection sheet="1" objects="1" scenarios="1"/>
  <dataConsolidate/>
  <phoneticPr fontId="2" type="noConversion"/>
  <dataValidations count="2">
    <dataValidation type="decimal" operator="greaterThanOrEqual" allowBlank="1" showErrorMessage="1" errorTitle="Numbers Only" error="Enter no text, or negative _x000a_numbers!" sqref="E21:E22 I21:I22 E10:E17 G11:G13 I11:I13 C21 E8 I17" xr:uid="{00000000-0002-0000-0000-000001000000}">
      <formula1>0</formula1>
    </dataValidation>
    <dataValidation type="decimal" operator="greaterThanOrEqual" allowBlank="1" showInputMessage="1" showErrorMessage="1" errorTitle="Numbers Only" error="Enter no text, or negative _x000a_numbers!" sqref="C10" xr:uid="{5D37AD24-E178-42A6-8B34-EFF2224E7224}">
      <formula1>0</formula1>
    </dataValidation>
  </dataValidations>
  <pageMargins left="0.75" right="0.75" top="1" bottom="1" header="0.5" footer="0.5"/>
  <pageSetup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5754AB-5F14-44C2-BEDB-63A38CE4E7D9}">
  <dimension ref="A1"/>
  <sheetViews>
    <sheetView workbookViewId="0">
      <selection activeCell="H45" sqref="H45"/>
    </sheetView>
  </sheetViews>
  <sheetFormatPr defaultRowHeight="12.75" x14ac:dyDescent="0.2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6DA346-D2E6-4CAF-A6B0-11D4345AC595}">
  <dimension ref="A1"/>
  <sheetViews>
    <sheetView workbookViewId="0">
      <selection activeCell="I46" sqref="I46"/>
    </sheetView>
  </sheetViews>
  <sheetFormatPr defaultRowHeight="12.75" x14ac:dyDescent="0.2"/>
  <sheetData/>
  <sheetProtection sheet="1" objects="1" scenarios="1"/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Overwinter</vt:lpstr>
      <vt:lpstr>Factors</vt:lpstr>
      <vt:lpstr>Mois Loss</vt:lpstr>
    </vt:vector>
  </TitlesOfParts>
  <Company>NDSU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ronald.haugen</dc:creator>
  <cp:lastModifiedBy>Ronald Haugen</cp:lastModifiedBy>
  <cp:lastPrinted>2007-04-02T21:46:32Z</cp:lastPrinted>
  <dcterms:created xsi:type="dcterms:W3CDTF">2007-03-29T20:08:00Z</dcterms:created>
  <dcterms:modified xsi:type="dcterms:W3CDTF">2023-11-14T20:46:05Z</dcterms:modified>
</cp:coreProperties>
</file>