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defaultThemeVersion="124226"/>
  <mc:AlternateContent xmlns:mc="http://schemas.openxmlformats.org/markup-compatibility/2006">
    <mc:Choice Requires="x15">
      <x15ac:absPath xmlns:x15ac="http://schemas.microsoft.com/office/spreadsheetml/2010/11/ac" url="C:\MyStuff\Crop Budgets-Irrigated\2023\final\"/>
    </mc:Choice>
  </mc:AlternateContent>
  <xr:revisionPtr revIDLastSave="0" documentId="8_{217B8170-DF88-4086-BA87-D9C7430E82A3}" xr6:coauthVersionLast="36" xr6:coauthVersionMax="36" xr10:uidLastSave="{00000000-0000-0000-0000-000000000000}"/>
  <bookViews>
    <workbookView xWindow="0" yWindow="0" windowWidth="28800" windowHeight="14025" xr2:uid="{00000000-000D-0000-FFFF-FFFF00000000}"/>
  </bookViews>
  <sheets>
    <sheet name="Introduction" sheetId="4" r:id="rId1"/>
    <sheet name="Eastern Budget" sheetId="6" r:id="rId2"/>
    <sheet name="Irrigation Investment" sheetId="8" r:id="rId3"/>
  </sheets>
  <definedNames>
    <definedName name="_xlnm.Print_Area" localSheetId="0">Introduction!$A$1:$K$59</definedName>
    <definedName name="_xlnm.Print_Area" localSheetId="2">'Irrigation Investment'!$A$1:$I$53</definedName>
  </definedNames>
  <calcPr calcId="191029"/>
</workbook>
</file>

<file path=xl/calcChain.xml><?xml version="1.0" encoding="utf-8"?>
<calcChain xmlns="http://schemas.openxmlformats.org/spreadsheetml/2006/main">
  <c r="AD33" i="6" l="1"/>
  <c r="Z33" i="6"/>
  <c r="V33" i="6"/>
  <c r="R33" i="6"/>
  <c r="N33" i="6"/>
  <c r="J33" i="6"/>
  <c r="F33" i="6"/>
  <c r="B23" i="6" l="1"/>
  <c r="AD23" i="6"/>
  <c r="Z23" i="6"/>
  <c r="V23" i="6"/>
  <c r="R23" i="6"/>
  <c r="N23" i="6"/>
  <c r="J23" i="6"/>
  <c r="F23" i="6"/>
  <c r="C13" i="8" l="1"/>
  <c r="E21" i="8" s="1"/>
  <c r="I21" i="8" s="1"/>
  <c r="G34" i="8"/>
  <c r="G33" i="8"/>
  <c r="G32" i="8"/>
  <c r="I20" i="8"/>
  <c r="E20" i="8"/>
  <c r="D35" i="6"/>
  <c r="D43" i="6" s="1"/>
  <c r="H35" i="6"/>
  <c r="H43" i="6" s="1"/>
  <c r="L35" i="6"/>
  <c r="L43" i="6" s="1"/>
  <c r="P35" i="6"/>
  <c r="P43" i="6" s="1"/>
  <c r="T35" i="6"/>
  <c r="T43" i="6" s="1"/>
  <c r="X35" i="6"/>
  <c r="X43" i="6" s="1"/>
  <c r="AB35" i="6"/>
  <c r="AB43" i="6" s="1"/>
  <c r="AF35" i="6"/>
  <c r="AF43" i="6" s="1"/>
  <c r="D25" i="6"/>
  <c r="D37" i="6" s="1"/>
  <c r="D44" i="6" s="1"/>
  <c r="H25" i="6"/>
  <c r="L25" i="6"/>
  <c r="L37" i="6" s="1"/>
  <c r="L44" i="6" s="1"/>
  <c r="P25" i="6"/>
  <c r="P37" i="6" s="1"/>
  <c r="P44" i="6" s="1"/>
  <c r="T25" i="6"/>
  <c r="T37" i="6" s="1"/>
  <c r="T44" i="6" s="1"/>
  <c r="X25" i="6"/>
  <c r="X37" i="6" s="1"/>
  <c r="X44" i="6" s="1"/>
  <c r="AB25" i="6"/>
  <c r="AB37" i="6" s="1"/>
  <c r="AB44" i="6" s="1"/>
  <c r="AF25" i="6"/>
  <c r="AF37" i="6" s="1"/>
  <c r="AF44" i="6" s="1"/>
  <c r="D8" i="6"/>
  <c r="F8" i="6"/>
  <c r="H8" i="6"/>
  <c r="J8" i="6"/>
  <c r="L8" i="6"/>
  <c r="N8" i="6"/>
  <c r="P8" i="6"/>
  <c r="P39" i="6" s="1"/>
  <c r="R8" i="6"/>
  <c r="T8" i="6"/>
  <c r="V8" i="6"/>
  <c r="X8" i="6"/>
  <c r="X39" i="6" s="1"/>
  <c r="Z8" i="6"/>
  <c r="AB8" i="6"/>
  <c r="AB39" i="6" s="1"/>
  <c r="AD8" i="6"/>
  <c r="AF8" i="6"/>
  <c r="AF39" i="6" s="1"/>
  <c r="B8" i="6"/>
  <c r="L39" i="6" l="1"/>
  <c r="AF42" i="6"/>
  <c r="P42" i="6"/>
  <c r="H37" i="6"/>
  <c r="H44" i="6" s="1"/>
  <c r="T42" i="6"/>
  <c r="D42" i="6"/>
  <c r="T39" i="6"/>
  <c r="AB42" i="6"/>
  <c r="L42" i="6"/>
  <c r="D39" i="6"/>
  <c r="X42" i="6"/>
  <c r="H42" i="6"/>
  <c r="G38" i="8"/>
  <c r="H38" i="8" s="1"/>
  <c r="I38" i="8" s="1"/>
  <c r="B19" i="6" s="1"/>
  <c r="F19" i="6" s="1"/>
  <c r="C38" i="8"/>
  <c r="D38" i="8" s="1"/>
  <c r="E38" i="8" s="1"/>
  <c r="J19" i="6" s="1"/>
  <c r="H34" i="8"/>
  <c r="I34" i="8" s="1"/>
  <c r="D34" i="8"/>
  <c r="E34" i="8" s="1"/>
  <c r="H33" i="8"/>
  <c r="I33" i="8" s="1"/>
  <c r="D33" i="8"/>
  <c r="E33" i="8" s="1"/>
  <c r="H32" i="8"/>
  <c r="I32" i="8" s="1"/>
  <c r="D32" i="8"/>
  <c r="E32" i="8" s="1"/>
  <c r="C8" i="8"/>
  <c r="H5" i="8" s="1"/>
  <c r="E36" i="8" l="1"/>
  <c r="J20" i="6" s="1"/>
  <c r="J25" i="6" s="1"/>
  <c r="V19" i="6"/>
  <c r="R19" i="6"/>
  <c r="AD19" i="6"/>
  <c r="N19" i="6"/>
  <c r="Z19" i="6"/>
  <c r="H6" i="8"/>
  <c r="I25" i="8" s="1"/>
  <c r="H39" i="6"/>
  <c r="I36" i="8"/>
  <c r="I27" i="8"/>
  <c r="E27" i="8"/>
  <c r="B31" i="6" s="1"/>
  <c r="V31" i="6" l="1"/>
  <c r="F31" i="6"/>
  <c r="R31" i="6"/>
  <c r="AD31" i="6"/>
  <c r="N31" i="6"/>
  <c r="Z31" i="6"/>
  <c r="J31" i="6"/>
  <c r="E40" i="8"/>
  <c r="I40" i="8"/>
  <c r="B20" i="6"/>
  <c r="R20" i="6"/>
  <c r="R25" i="6" s="1"/>
  <c r="R42" i="6" s="1"/>
  <c r="AD20" i="6"/>
  <c r="AD25" i="6" s="1"/>
  <c r="N20" i="6"/>
  <c r="N25" i="6" s="1"/>
  <c r="Z20" i="6"/>
  <c r="Z25" i="6" s="1"/>
  <c r="V20" i="6"/>
  <c r="V25" i="6" s="1"/>
  <c r="J42" i="6"/>
  <c r="E25" i="8"/>
  <c r="B32" i="6" s="1"/>
  <c r="I29" i="8"/>
  <c r="E29" i="8"/>
  <c r="B25" i="6" l="1"/>
  <c r="B42" i="6" s="1"/>
  <c r="F20" i="6"/>
  <c r="F25" i="6" s="1"/>
  <c r="F42" i="6" s="1"/>
  <c r="R35" i="6"/>
  <c r="R43" i="6" s="1"/>
  <c r="B35" i="6"/>
  <c r="B43" i="6" s="1"/>
  <c r="Z32" i="6"/>
  <c r="J32" i="6"/>
  <c r="J35" i="6" s="1"/>
  <c r="V32" i="6"/>
  <c r="V35" i="6" s="1"/>
  <c r="F32" i="6"/>
  <c r="F35" i="6" s="1"/>
  <c r="R32" i="6"/>
  <c r="AD32" i="6"/>
  <c r="AD35" i="6" s="1"/>
  <c r="N32" i="6"/>
  <c r="N35" i="6" s="1"/>
  <c r="Z35" i="6"/>
  <c r="Z43" i="6" s="1"/>
  <c r="N42" i="6"/>
  <c r="AD42" i="6"/>
  <c r="V42" i="6"/>
  <c r="Z42" i="6"/>
  <c r="Z37" i="6" l="1"/>
  <c r="Z44" i="6" s="1"/>
  <c r="V43" i="6"/>
  <c r="V37" i="6"/>
  <c r="V39" i="6" s="1"/>
  <c r="B37" i="6"/>
  <c r="B39" i="6" s="1"/>
  <c r="AD43" i="6"/>
  <c r="AD37" i="6"/>
  <c r="AD44" i="6" s="1"/>
  <c r="J43" i="6"/>
  <c r="J37" i="6"/>
  <c r="F43" i="6"/>
  <c r="F37" i="6"/>
  <c r="N43" i="6"/>
  <c r="N37" i="6"/>
  <c r="R37" i="6"/>
  <c r="R44" i="6" s="1"/>
  <c r="Z39" i="6" l="1"/>
  <c r="B44" i="6"/>
  <c r="V44" i="6"/>
  <c r="AD39" i="6"/>
  <c r="R39" i="6"/>
  <c r="N39" i="6"/>
  <c r="N44" i="6"/>
  <c r="J39" i="6"/>
  <c r="J44" i="6"/>
  <c r="F44" i="6"/>
  <c r="F39" i="6"/>
</calcChain>
</file>

<file path=xl/sharedStrings.xml><?xml version="1.0" encoding="utf-8"?>
<sst xmlns="http://schemas.openxmlformats.org/spreadsheetml/2006/main" count="158" uniqueCount="116">
  <si>
    <t>ALFALFA</t>
  </si>
  <si>
    <t>ALFALFA SEEDING</t>
  </si>
  <si>
    <t>CORN GRAIN</t>
  </si>
  <si>
    <t>CORN SILAGE</t>
  </si>
  <si>
    <t>DRYBEANS</t>
  </si>
  <si>
    <t>MALTING BARLEY</t>
  </si>
  <si>
    <t>SOYBEANS</t>
  </si>
  <si>
    <t>SPRING WHEAT</t>
  </si>
  <si>
    <t>Tons</t>
  </si>
  <si>
    <t>Your</t>
  </si>
  <si>
    <t>Bushels</t>
  </si>
  <si>
    <t>Pounds</t>
  </si>
  <si>
    <t>Per Acre</t>
  </si>
  <si>
    <t>Figures</t>
  </si>
  <si>
    <t>Market Yield</t>
  </si>
  <si>
    <t>Market Price</t>
  </si>
  <si>
    <t>MARKET INCOME</t>
  </si>
  <si>
    <t>DIRECT COSTS</t>
  </si>
  <si>
    <t xml:space="preserve">  -Seed</t>
  </si>
  <si>
    <t xml:space="preserve">  -Herbicides</t>
  </si>
  <si>
    <t xml:space="preserve">  -Fungicides</t>
  </si>
  <si>
    <t xml:space="preserve">  -Insecticides</t>
  </si>
  <si>
    <t xml:space="preserve">  -Fertilizer</t>
  </si>
  <si>
    <t xml:space="preserve">  -Crop Insurance</t>
  </si>
  <si>
    <t xml:space="preserve">  -Fuel &amp; Lubrication</t>
  </si>
  <si>
    <t xml:space="preserve">  -Repairs</t>
  </si>
  <si>
    <t xml:space="preserve">  -Irrigation Power</t>
  </si>
  <si>
    <t xml:space="preserve">  -Irrigation Repairs</t>
  </si>
  <si>
    <t xml:space="preserve">  -Drying</t>
  </si>
  <si>
    <t xml:space="preserve">  -Miscellaneous</t>
  </si>
  <si>
    <t xml:space="preserve">  -Operating Interest</t>
  </si>
  <si>
    <t>SUM OF LISTED DIRECT COSTS</t>
  </si>
  <si>
    <t>INDIRECT (FIXED) COSTS</t>
  </si>
  <si>
    <t xml:space="preserve">  -Misc. Overhead</t>
  </si>
  <si>
    <t xml:space="preserve">  -Machinery Depreciation</t>
  </si>
  <si>
    <t xml:space="preserve">  -Machinery Overhead</t>
  </si>
  <si>
    <t xml:space="preserve">  -Irrigation Depreciation</t>
  </si>
  <si>
    <t xml:space="preserve">  -Irrigation Investment</t>
  </si>
  <si>
    <t xml:space="preserve">  -Land Charge</t>
  </si>
  <si>
    <t>SUM OF LISTED INDIRECT COSTS</t>
  </si>
  <si>
    <t>SUM OF ALL LISTED COSTS</t>
  </si>
  <si>
    <t>RETURN TO LABOR &amp; MANAGEMENT</t>
  </si>
  <si>
    <t>LISTED COSTS PER BUDGET UNIT:</t>
  </si>
  <si>
    <t xml:space="preserve">  -Direct Costs</t>
  </si>
  <si>
    <t xml:space="preserve">  -Indirect Costs</t>
  </si>
  <si>
    <t xml:space="preserve">  -Total Costs</t>
  </si>
  <si>
    <t>Input Prices Used</t>
  </si>
  <si>
    <t>Seed</t>
  </si>
  <si>
    <t>Alfalfa</t>
  </si>
  <si>
    <t>Barley</t>
  </si>
  <si>
    <t>Corn grain</t>
  </si>
  <si>
    <t>Corn silage</t>
  </si>
  <si>
    <t>Dry beans</t>
  </si>
  <si>
    <t>Soybeans RR</t>
  </si>
  <si>
    <t>Spring wheat</t>
  </si>
  <si>
    <t>Fertilizer</t>
  </si>
  <si>
    <t>Nitrogen</t>
  </si>
  <si>
    <t>Phosphorous</t>
  </si>
  <si>
    <t>Potassium</t>
  </si>
  <si>
    <t>Fuel</t>
  </si>
  <si>
    <t>Diesel</t>
  </si>
  <si>
    <t>Gasoline</t>
  </si>
  <si>
    <t>Center Pivot</t>
  </si>
  <si>
    <t>Well</t>
  </si>
  <si>
    <t>Pump, motor and electrical</t>
  </si>
  <si>
    <t>Pipe</t>
  </si>
  <si>
    <t>Total Investment</t>
  </si>
  <si>
    <t>Pivot Acres</t>
  </si>
  <si>
    <t>Inches pumped</t>
  </si>
  <si>
    <t>Operating Hours</t>
  </si>
  <si>
    <t>kwh/hr</t>
  </si>
  <si>
    <t>$/kwh</t>
  </si>
  <si>
    <t>per acre</t>
  </si>
  <si>
    <t>Depreciation cost per acre</t>
  </si>
  <si>
    <t>Repairs per hour of operation</t>
  </si>
  <si>
    <t>per hour</t>
  </si>
  <si>
    <t>total</t>
  </si>
  <si>
    <t>Electricity @</t>
  </si>
  <si>
    <t>Salvage Value</t>
  </si>
  <si>
    <t>Average years of life</t>
  </si>
  <si>
    <t>Total Depreciation</t>
  </si>
  <si>
    <t>These investment figures do not include the cost of getting electrical power to the site.</t>
  </si>
  <si>
    <t>Drybeans, corn &amp; small grain</t>
  </si>
  <si>
    <t>Average annual interest cost</t>
  </si>
  <si>
    <t>per acre @ 4.0%</t>
  </si>
  <si>
    <t>Total ownership costs</t>
  </si>
  <si>
    <t>Power Unit @</t>
  </si>
  <si>
    <t>Delivery system @</t>
  </si>
  <si>
    <t>Oil/elec motor @</t>
  </si>
  <si>
    <t>Total repairs</t>
  </si>
  <si>
    <t>Total operating costs/acre</t>
  </si>
  <si>
    <t xml:space="preserve">Irrigation Costs By Amount of Water Pumped </t>
  </si>
  <si>
    <t>Average annual investment</t>
  </si>
  <si>
    <t>Irrigation Investment Assumptions (New Installation)</t>
  </si>
  <si>
    <t>Pumping flow rate assumed to be</t>
  </si>
  <si>
    <t>gpm</t>
  </si>
  <si>
    <t>feet</t>
  </si>
  <si>
    <t>psi</t>
  </si>
  <si>
    <t>Pumping water level</t>
  </si>
  <si>
    <t>Total Head</t>
  </si>
  <si>
    <t>Friction Loss in pipe, elbows, etc.</t>
  </si>
  <si>
    <t>Pressure at Pump</t>
  </si>
  <si>
    <t>Eastern North Dakota</t>
  </si>
  <si>
    <t>$0.75/pound</t>
  </si>
  <si>
    <t>$0.34/1,000 seeds</t>
  </si>
  <si>
    <t>$0.65/pound</t>
  </si>
  <si>
    <t>$5.00/pound</t>
  </si>
  <si>
    <t>$2.70/1,000 seeds</t>
  </si>
  <si>
    <t>$15.50/bushel</t>
  </si>
  <si>
    <t>$2.96/1,000 seeds</t>
  </si>
  <si>
    <t>$16.00/bu</t>
  </si>
  <si>
    <t>$0.71/pound</t>
  </si>
  <si>
    <t>$0.61/pound</t>
  </si>
  <si>
    <t>$3.90/gallon</t>
  </si>
  <si>
    <t>$3.45/gallon</t>
  </si>
  <si>
    <t xml:space="preserve">    North Dakota State University, Fargo, 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</si>
</sst>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7" formatCode="&quot;$&quot;#,##0.00_);\(&quot;$&quot;#,##0.00\)"/>
    <numFmt numFmtId="8" formatCode="&quot;$&quot;#,##0.00_);[Red]\(&quot;$&quot;#,##0.00\)"/>
    <numFmt numFmtId="44" formatCode="_(&quot;$&quot;* #,##0.00_);_(&quot;$&quot;* \(#,##0.00\);_(&quot;$&quot;* &quot;-&quot;??_);_(@_)"/>
    <numFmt numFmtId="164" formatCode="0.0"/>
    <numFmt numFmtId="165" formatCode="&quot;$&quot;#,##0.000_);[Red]\(&quot;$&quot;#,##0.000\)"/>
    <numFmt numFmtId="166" formatCode="_(&quot;$&quot;* #,##0_);_(&quot;$&quot;* \(#,##0\);_(&quot;$&quot;* &quot;-&quot;??_);_(@_)"/>
    <numFmt numFmtId="167" formatCode="0_)"/>
    <numFmt numFmtId="168" formatCode="0.00_);\(0.00\)"/>
  </numFmts>
  <fonts count="14" x14ac:knownFonts="1">
    <font>
      <sz val="11"/>
      <color theme="1"/>
      <name val="Calibri"/>
      <family val="2"/>
      <scheme val="minor"/>
    </font>
    <font>
      <b/>
      <sz val="9"/>
      <name val="Arial"/>
      <family val="2"/>
    </font>
    <font>
      <sz val="9"/>
      <name val="Arial"/>
      <family val="2"/>
    </font>
    <font>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b/>
      <sz val="12"/>
      <name val="Arial"/>
      <family val="2"/>
    </font>
    <font>
      <u/>
      <sz val="9"/>
      <name val="Arial"/>
      <family val="2"/>
    </font>
    <font>
      <b/>
      <sz val="14"/>
      <name val="Arial"/>
      <family val="2"/>
    </font>
    <font>
      <sz val="14"/>
      <name val="Arial"/>
      <family val="2"/>
    </font>
    <font>
      <sz val="10"/>
      <name val="Arial"/>
      <family val="2"/>
    </font>
    <font>
      <sz val="9"/>
      <color theme="1"/>
      <name val="Arial"/>
      <family val="2"/>
    </font>
    <font>
      <sz val="10"/>
      <color theme="1"/>
      <name val="Arial"/>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44" fontId="6" fillId="0" borderId="0" applyFont="0" applyFill="0" applyBorder="0" applyAlignment="0" applyProtection="0"/>
    <xf numFmtId="9" fontId="6" fillId="0" borderId="0" applyFont="0" applyFill="0" applyBorder="0" applyAlignment="0" applyProtection="0"/>
    <xf numFmtId="0" fontId="11" fillId="0" borderId="0"/>
    <xf numFmtId="44" fontId="11" fillId="0" borderId="0" applyFont="0" applyFill="0" applyBorder="0" applyAlignment="0" applyProtection="0"/>
  </cellStyleXfs>
  <cellXfs count="84">
    <xf numFmtId="0" fontId="0" fillId="0" borderId="0" xfId="0"/>
    <xf numFmtId="49" fontId="0" fillId="0" borderId="0" xfId="0" applyNumberFormat="1" applyAlignment="1">
      <alignment horizontal="right"/>
    </xf>
    <xf numFmtId="0" fontId="3" fillId="0" borderId="0" xfId="0" applyFont="1" applyAlignment="1">
      <alignment horizontal="centerContinuous"/>
    </xf>
    <xf numFmtId="0" fontId="4" fillId="0" borderId="0" xfId="0" applyFont="1" applyAlignment="1">
      <alignment horizontal="centerContinuous"/>
    </xf>
    <xf numFmtId="0" fontId="0" fillId="0" borderId="0" xfId="0" applyAlignment="1">
      <alignment horizontal="centerContinuous"/>
    </xf>
    <xf numFmtId="49" fontId="0" fillId="0" borderId="0" xfId="0" applyNumberFormat="1" applyAlignment="1">
      <alignment horizontal="centerContinuous"/>
    </xf>
    <xf numFmtId="0" fontId="4" fillId="0" borderId="0" xfId="0" applyFont="1" applyFill="1" applyBorder="1"/>
    <xf numFmtId="0" fontId="0" fillId="0" borderId="0" xfId="0" applyFill="1" applyBorder="1"/>
    <xf numFmtId="0" fontId="0" fillId="0" borderId="0" xfId="0" applyBorder="1"/>
    <xf numFmtId="0" fontId="0" fillId="0" borderId="0" xfId="0" applyProtection="1">
      <protection locked="0"/>
    </xf>
    <xf numFmtId="0" fontId="1" fillId="0" borderId="0" xfId="0" applyFont="1" applyFill="1" applyBorder="1" applyProtection="1"/>
    <xf numFmtId="0" fontId="2" fillId="0" borderId="0" xfId="0" applyFont="1" applyFill="1" applyBorder="1" applyProtection="1"/>
    <xf numFmtId="0" fontId="1" fillId="0" borderId="0" xfId="0" applyFont="1" applyFill="1" applyBorder="1"/>
    <xf numFmtId="0" fontId="1" fillId="0" borderId="1" xfId="0" applyFont="1" applyFill="1" applyBorder="1" applyAlignment="1">
      <alignment horizontal="centerContinuous"/>
    </xf>
    <xf numFmtId="0" fontId="2" fillId="0" borderId="0" xfId="0" applyFont="1" applyFill="1" applyBorder="1"/>
    <xf numFmtId="0" fontId="2" fillId="0" borderId="0" xfId="0" applyFont="1" applyFill="1" applyBorder="1" applyAlignment="1">
      <alignment horizontal="right"/>
    </xf>
    <xf numFmtId="0" fontId="2" fillId="0" borderId="1" xfId="0" applyFont="1" applyFill="1" applyBorder="1"/>
    <xf numFmtId="0" fontId="7" fillId="0" borderId="0" xfId="0" applyFont="1" applyFill="1" applyBorder="1" applyProtection="1"/>
    <xf numFmtId="5" fontId="2" fillId="0" borderId="0" xfId="0" applyNumberFormat="1" applyFont="1" applyFill="1" applyBorder="1" applyProtection="1"/>
    <xf numFmtId="9" fontId="2" fillId="0" borderId="0" xfId="2" applyFont="1" applyFill="1" applyBorder="1"/>
    <xf numFmtId="166" fontId="2" fillId="0" borderId="0" xfId="1" applyNumberFormat="1" applyFont="1" applyFill="1" applyBorder="1"/>
    <xf numFmtId="5" fontId="2" fillId="0" borderId="1" xfId="0" applyNumberFormat="1" applyFont="1" applyFill="1" applyBorder="1" applyProtection="1"/>
    <xf numFmtId="5" fontId="8" fillId="0" borderId="0" xfId="0" applyNumberFormat="1" applyFont="1" applyFill="1" applyBorder="1" applyProtection="1"/>
    <xf numFmtId="0" fontId="9" fillId="0" borderId="0" xfId="0" applyFont="1" applyFill="1" applyBorder="1" applyAlignment="1" applyProtection="1">
      <alignment horizontal="centerContinuous"/>
    </xf>
    <xf numFmtId="0" fontId="10" fillId="0" borderId="0" xfId="0" applyFont="1" applyFill="1" applyBorder="1" applyAlignment="1">
      <alignment horizontal="centerContinuous"/>
    </xf>
    <xf numFmtId="0" fontId="2" fillId="0" borderId="4" xfId="0" applyFont="1" applyFill="1" applyBorder="1"/>
    <xf numFmtId="0" fontId="2" fillId="0" borderId="5" xfId="0" applyFont="1" applyFill="1" applyBorder="1"/>
    <xf numFmtId="0" fontId="1" fillId="0" borderId="5" xfId="0" applyFont="1" applyFill="1" applyBorder="1" applyAlignment="1">
      <alignment horizontal="centerContinuous"/>
    </xf>
    <xf numFmtId="0" fontId="1" fillId="0" borderId="5" xfId="0" applyFont="1" applyFill="1" applyBorder="1"/>
    <xf numFmtId="0" fontId="1" fillId="0" borderId="6" xfId="0" applyFont="1" applyFill="1" applyBorder="1" applyAlignment="1">
      <alignment horizontal="centerContinuous"/>
    </xf>
    <xf numFmtId="0" fontId="2" fillId="0" borderId="7" xfId="0" applyFont="1" applyFill="1" applyBorder="1"/>
    <xf numFmtId="0" fontId="1" fillId="0" borderId="8" xfId="0" applyFont="1" applyFill="1" applyBorder="1" applyAlignment="1">
      <alignment horizontal="centerContinuous"/>
    </xf>
    <xf numFmtId="0" fontId="2" fillId="0" borderId="0" xfId="0" applyFont="1" applyFill="1" applyBorder="1" applyAlignment="1"/>
    <xf numFmtId="0" fontId="2" fillId="0" borderId="9" xfId="0" applyFont="1" applyFill="1" applyBorder="1" applyAlignment="1"/>
    <xf numFmtId="0" fontId="2" fillId="0" borderId="7" xfId="0" applyFont="1" applyFill="1" applyBorder="1" applyProtection="1"/>
    <xf numFmtId="0" fontId="2" fillId="0" borderId="9" xfId="0" applyFont="1" applyFill="1" applyBorder="1"/>
    <xf numFmtId="167" fontId="2" fillId="0" borderId="0" xfId="0" applyNumberFormat="1" applyFont="1" applyFill="1" applyBorder="1" applyProtection="1"/>
    <xf numFmtId="7" fontId="1" fillId="0" borderId="0" xfId="0" applyNumberFormat="1" applyFont="1" applyFill="1" applyBorder="1" applyAlignment="1" applyProtection="1">
      <alignment horizontal="right"/>
    </xf>
    <xf numFmtId="0" fontId="1" fillId="0" borderId="9" xfId="0" applyFont="1" applyFill="1" applyBorder="1" applyAlignment="1">
      <alignment horizontal="right"/>
    </xf>
    <xf numFmtId="7" fontId="2" fillId="0" borderId="0" xfId="0" applyNumberFormat="1" applyFont="1" applyFill="1" applyBorder="1" applyProtection="1"/>
    <xf numFmtId="7" fontId="2" fillId="0" borderId="9" xfId="0" applyNumberFormat="1" applyFont="1" applyFill="1" applyBorder="1" applyProtection="1"/>
    <xf numFmtId="7" fontId="2" fillId="0" borderId="1" xfId="0" applyNumberFormat="1" applyFont="1" applyFill="1" applyBorder="1" applyProtection="1"/>
    <xf numFmtId="7" fontId="2" fillId="0" borderId="8" xfId="0" applyNumberFormat="1" applyFont="1" applyFill="1" applyBorder="1" applyProtection="1"/>
    <xf numFmtId="7" fontId="2" fillId="0" borderId="0" xfId="0" applyNumberFormat="1" applyFont="1" applyFill="1" applyBorder="1" applyAlignment="1" applyProtection="1">
      <alignment horizontal="fill"/>
    </xf>
    <xf numFmtId="7" fontId="2" fillId="0" borderId="9" xfId="0" applyNumberFormat="1" applyFont="1" applyFill="1" applyBorder="1" applyAlignment="1" applyProtection="1">
      <alignment horizontal="fill"/>
    </xf>
    <xf numFmtId="0" fontId="1" fillId="0" borderId="0" xfId="0" applyFont="1" applyFill="1" applyBorder="1" applyAlignment="1">
      <alignment horizontal="right"/>
    </xf>
    <xf numFmtId="7" fontId="2" fillId="0" borderId="9" xfId="0" applyNumberFormat="1" applyFont="1" applyFill="1" applyBorder="1"/>
    <xf numFmtId="0" fontId="2" fillId="0" borderId="10" xfId="0" applyFont="1" applyFill="1" applyBorder="1"/>
    <xf numFmtId="0" fontId="2" fillId="0" borderId="8" xfId="0" applyFont="1" applyFill="1" applyBorder="1"/>
    <xf numFmtId="0" fontId="3" fillId="0" borderId="0" xfId="0" applyFont="1" applyBorder="1"/>
    <xf numFmtId="0" fontId="5" fillId="2" borderId="0" xfId="0" applyFont="1" applyFill="1" applyBorder="1" applyAlignment="1">
      <alignment horizontal="centerContinuous"/>
    </xf>
    <xf numFmtId="0" fontId="4" fillId="2" borderId="0" xfId="0" applyFont="1" applyFill="1" applyBorder="1"/>
    <xf numFmtId="0" fontId="5" fillId="2" borderId="0" xfId="0" applyFont="1" applyFill="1" applyBorder="1"/>
    <xf numFmtId="0" fontId="2" fillId="0" borderId="2" xfId="3" applyFont="1" applyBorder="1" applyProtection="1">
      <protection locked="0"/>
    </xf>
    <xf numFmtId="0" fontId="2" fillId="0" borderId="2" xfId="3" applyFont="1" applyBorder="1" applyAlignment="1" applyProtection="1">
      <alignment horizontal="center"/>
      <protection locked="0"/>
    </xf>
    <xf numFmtId="0" fontId="2" fillId="0" borderId="1" xfId="3" applyFont="1" applyBorder="1" applyProtection="1">
      <protection locked="0"/>
    </xf>
    <xf numFmtId="0" fontId="2" fillId="0" borderId="3" xfId="3" applyFont="1" applyBorder="1" applyProtection="1">
      <protection locked="0"/>
    </xf>
    <xf numFmtId="0" fontId="1" fillId="0" borderId="0" xfId="3" applyFont="1" applyProtection="1"/>
    <xf numFmtId="0" fontId="11" fillId="0" borderId="0" xfId="3" applyProtection="1"/>
    <xf numFmtId="0" fontId="2" fillId="0" borderId="0" xfId="3" applyFont="1" applyProtection="1"/>
    <xf numFmtId="0" fontId="1" fillId="0" borderId="1" xfId="3" applyFont="1" applyBorder="1" applyAlignment="1" applyProtection="1">
      <alignment horizontal="centerContinuous"/>
    </xf>
    <xf numFmtId="0" fontId="2" fillId="0" borderId="0" xfId="3" applyFont="1" applyAlignment="1" applyProtection="1">
      <alignment horizontal="right"/>
    </xf>
    <xf numFmtId="0" fontId="2" fillId="0" borderId="0" xfId="3" applyFont="1" applyAlignment="1" applyProtection="1">
      <alignment horizontal="centerContinuous"/>
    </xf>
    <xf numFmtId="0" fontId="2" fillId="0" borderId="0" xfId="3" applyFont="1" applyAlignment="1" applyProtection="1">
      <alignment horizontal="center"/>
    </xf>
    <xf numFmtId="0" fontId="2" fillId="0" borderId="1" xfId="3" applyFont="1" applyBorder="1" applyAlignment="1" applyProtection="1">
      <alignment horizontal="right"/>
    </xf>
    <xf numFmtId="0" fontId="2" fillId="0" borderId="1" xfId="3" applyFont="1" applyBorder="1" applyAlignment="1" applyProtection="1">
      <alignment horizontal="center"/>
    </xf>
    <xf numFmtId="164" fontId="2" fillId="0" borderId="0" xfId="3" applyNumberFormat="1" applyFont="1" applyAlignment="1" applyProtection="1">
      <alignment horizontal="right"/>
    </xf>
    <xf numFmtId="8" fontId="2" fillId="0" borderId="0" xfId="3" applyNumberFormat="1" applyFont="1" applyAlignment="1" applyProtection="1">
      <alignment horizontal="right"/>
    </xf>
    <xf numFmtId="2" fontId="2" fillId="0" borderId="0" xfId="3" applyNumberFormat="1" applyFont="1" applyProtection="1"/>
    <xf numFmtId="2" fontId="2" fillId="0" borderId="3" xfId="3" applyNumberFormat="1" applyFont="1" applyBorder="1" applyProtection="1"/>
    <xf numFmtId="8" fontId="2" fillId="0" borderId="0" xfId="3" applyNumberFormat="1" applyFont="1" applyAlignment="1" applyProtection="1"/>
    <xf numFmtId="165" fontId="2" fillId="0" borderId="0" xfId="3" applyNumberFormat="1" applyFont="1" applyAlignment="1" applyProtection="1">
      <alignment horizontal="right"/>
    </xf>
    <xf numFmtId="1" fontId="2" fillId="0" borderId="0" xfId="0" applyNumberFormat="1" applyFont="1" applyFill="1" applyBorder="1" applyProtection="1"/>
    <xf numFmtId="1" fontId="2" fillId="0" borderId="0" xfId="0" applyNumberFormat="1" applyFont="1" applyFill="1" applyBorder="1"/>
    <xf numFmtId="1" fontId="2" fillId="0" borderId="9" xfId="0" applyNumberFormat="1" applyFont="1" applyFill="1" applyBorder="1" applyProtection="1"/>
    <xf numFmtId="1" fontId="2" fillId="0" borderId="9" xfId="0" applyNumberFormat="1" applyFont="1" applyFill="1" applyBorder="1"/>
    <xf numFmtId="167" fontId="2" fillId="0" borderId="0" xfId="0" applyNumberFormat="1" applyFont="1" applyFill="1" applyBorder="1" applyAlignment="1"/>
    <xf numFmtId="168" fontId="1" fillId="0" borderId="0" xfId="3" applyNumberFormat="1" applyFont="1" applyProtection="1"/>
    <xf numFmtId="2" fontId="12" fillId="0" borderId="0" xfId="3" applyNumberFormat="1" applyFont="1" applyProtection="1"/>
    <xf numFmtId="0" fontId="13" fillId="0" borderId="0" xfId="3" applyFont="1" applyProtection="1"/>
    <xf numFmtId="0" fontId="12" fillId="0" borderId="2" xfId="3" applyFont="1" applyBorder="1" applyProtection="1">
      <protection locked="0"/>
    </xf>
    <xf numFmtId="4" fontId="12" fillId="0" borderId="3" xfId="3" applyNumberFormat="1" applyFont="1" applyBorder="1" applyProtection="1"/>
    <xf numFmtId="0" fontId="12" fillId="0" borderId="3" xfId="3" applyFont="1" applyBorder="1" applyProtection="1">
      <protection locked="0"/>
    </xf>
    <xf numFmtId="0" fontId="9" fillId="0" borderId="0" xfId="0" applyFont="1" applyFill="1" applyBorder="1" applyAlignment="1" applyProtection="1">
      <alignment horizontal="left"/>
    </xf>
  </cellXfs>
  <cellStyles count="5">
    <cellStyle name="Currency" xfId="1" builtinId="4"/>
    <cellStyle name="Currency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colors>
    <mruColors>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266700</xdr:colOff>
      <xdr:row>3</xdr:row>
      <xdr:rowOff>19050</xdr:rowOff>
    </xdr:from>
    <xdr:to>
      <xdr:col>4</xdr:col>
      <xdr:colOff>323850</xdr:colOff>
      <xdr:row>12</xdr:row>
      <xdr:rowOff>238125</xdr:rowOff>
    </xdr:to>
    <xdr:grpSp>
      <xdr:nvGrpSpPr>
        <xdr:cNvPr id="1141" name="Group 117">
          <a:extLst>
            <a:ext uri="{FF2B5EF4-FFF2-40B4-BE49-F238E27FC236}">
              <a16:creationId xmlns:a16="http://schemas.microsoft.com/office/drawing/2014/main" id="{00000000-0008-0000-0000-000075040000}"/>
            </a:ext>
          </a:extLst>
        </xdr:cNvPr>
        <xdr:cNvGrpSpPr>
          <a:grpSpLocks noChangeAspect="1"/>
        </xdr:cNvGrpSpPr>
      </xdr:nvGrpSpPr>
      <xdr:grpSpPr bwMode="auto">
        <a:xfrm>
          <a:off x="266700" y="590550"/>
          <a:ext cx="2324100" cy="1809750"/>
          <a:chOff x="936" y="171"/>
          <a:chExt cx="244" cy="190"/>
        </a:xfrm>
      </xdr:grpSpPr>
      <xdr:sp macro="" textlink="">
        <xdr:nvSpPr>
          <xdr:cNvPr id="1140" name="AutoShape 116">
            <a:extLst>
              <a:ext uri="{FF2B5EF4-FFF2-40B4-BE49-F238E27FC236}">
                <a16:creationId xmlns:a16="http://schemas.microsoft.com/office/drawing/2014/main" id="{00000000-0008-0000-0000-000074040000}"/>
              </a:ext>
            </a:extLst>
          </xdr:cNvPr>
          <xdr:cNvSpPr>
            <a:spLocks noChangeAspect="1" noChangeArrowheads="1" noTextEdit="1"/>
          </xdr:cNvSpPr>
        </xdr:nvSpPr>
        <xdr:spPr bwMode="auto">
          <a:xfrm>
            <a:off x="936" y="171"/>
            <a:ext cx="244" cy="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142" name="Rectangle 118">
            <a:extLst>
              <a:ext uri="{FF2B5EF4-FFF2-40B4-BE49-F238E27FC236}">
                <a16:creationId xmlns:a16="http://schemas.microsoft.com/office/drawing/2014/main" id="{00000000-0008-0000-0000-000076040000}"/>
              </a:ext>
            </a:extLst>
          </xdr:cNvPr>
          <xdr:cNvSpPr>
            <a:spLocks noChangeArrowheads="1"/>
          </xdr:cNvSpPr>
        </xdr:nvSpPr>
        <xdr:spPr bwMode="auto">
          <a:xfrm>
            <a:off x="936" y="171"/>
            <a:ext cx="244" cy="19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143" name="Freeform 119">
            <a:extLst>
              <a:ext uri="{FF2B5EF4-FFF2-40B4-BE49-F238E27FC236}">
                <a16:creationId xmlns:a16="http://schemas.microsoft.com/office/drawing/2014/main" id="{00000000-0008-0000-0000-000077040000}"/>
              </a:ext>
            </a:extLst>
          </xdr:cNvPr>
          <xdr:cNvSpPr>
            <a:spLocks/>
          </xdr:cNvSpPr>
        </xdr:nvSpPr>
        <xdr:spPr bwMode="auto">
          <a:xfrm>
            <a:off x="943" y="323"/>
            <a:ext cx="33" cy="17"/>
          </a:xfrm>
          <a:custGeom>
            <a:avLst/>
            <a:gdLst>
              <a:gd name="T0" fmla="*/ 815 w 829"/>
              <a:gd name="T1" fmla="*/ 407 h 407"/>
              <a:gd name="T2" fmla="*/ 0 w 829"/>
              <a:gd name="T3" fmla="*/ 371 h 407"/>
              <a:gd name="T4" fmla="*/ 18 w 829"/>
              <a:gd name="T5" fmla="*/ 0 h 407"/>
              <a:gd name="T6" fmla="*/ 829 w 829"/>
              <a:gd name="T7" fmla="*/ 35 h 407"/>
              <a:gd name="T8" fmla="*/ 815 w 829"/>
              <a:gd name="T9" fmla="*/ 407 h 407"/>
            </a:gdLst>
            <a:ahLst/>
            <a:cxnLst>
              <a:cxn ang="0">
                <a:pos x="T0" y="T1"/>
              </a:cxn>
              <a:cxn ang="0">
                <a:pos x="T2" y="T3"/>
              </a:cxn>
              <a:cxn ang="0">
                <a:pos x="T4" y="T5"/>
              </a:cxn>
              <a:cxn ang="0">
                <a:pos x="T6" y="T7"/>
              </a:cxn>
              <a:cxn ang="0">
                <a:pos x="T8" y="T9"/>
              </a:cxn>
            </a:cxnLst>
            <a:rect l="0" t="0" r="r" b="b"/>
            <a:pathLst>
              <a:path w="829" h="407">
                <a:moveTo>
                  <a:pt x="815" y="407"/>
                </a:moveTo>
                <a:lnTo>
                  <a:pt x="0" y="371"/>
                </a:lnTo>
                <a:lnTo>
                  <a:pt x="18" y="0"/>
                </a:lnTo>
                <a:lnTo>
                  <a:pt x="829" y="35"/>
                </a:lnTo>
                <a:lnTo>
                  <a:pt x="815" y="40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44" name="Freeform 120">
            <a:extLst>
              <a:ext uri="{FF2B5EF4-FFF2-40B4-BE49-F238E27FC236}">
                <a16:creationId xmlns:a16="http://schemas.microsoft.com/office/drawing/2014/main" id="{00000000-0008-0000-0000-000078040000}"/>
              </a:ext>
            </a:extLst>
          </xdr:cNvPr>
          <xdr:cNvSpPr>
            <a:spLocks/>
          </xdr:cNvSpPr>
        </xdr:nvSpPr>
        <xdr:spPr bwMode="auto">
          <a:xfrm>
            <a:off x="943" y="323"/>
            <a:ext cx="33" cy="17"/>
          </a:xfrm>
          <a:custGeom>
            <a:avLst/>
            <a:gdLst>
              <a:gd name="T0" fmla="*/ 815 w 829"/>
              <a:gd name="T1" fmla="*/ 407 h 407"/>
              <a:gd name="T2" fmla="*/ 0 w 829"/>
              <a:gd name="T3" fmla="*/ 371 h 407"/>
              <a:gd name="T4" fmla="*/ 18 w 829"/>
              <a:gd name="T5" fmla="*/ 0 h 407"/>
              <a:gd name="T6" fmla="*/ 829 w 829"/>
              <a:gd name="T7" fmla="*/ 35 h 407"/>
              <a:gd name="T8" fmla="*/ 815 w 829"/>
              <a:gd name="T9" fmla="*/ 407 h 407"/>
            </a:gdLst>
            <a:ahLst/>
            <a:cxnLst>
              <a:cxn ang="0">
                <a:pos x="T0" y="T1"/>
              </a:cxn>
              <a:cxn ang="0">
                <a:pos x="T2" y="T3"/>
              </a:cxn>
              <a:cxn ang="0">
                <a:pos x="T4" y="T5"/>
              </a:cxn>
              <a:cxn ang="0">
                <a:pos x="T6" y="T7"/>
              </a:cxn>
              <a:cxn ang="0">
                <a:pos x="T8" y="T9"/>
              </a:cxn>
            </a:cxnLst>
            <a:rect l="0" t="0" r="r" b="b"/>
            <a:pathLst>
              <a:path w="829" h="407">
                <a:moveTo>
                  <a:pt x="815" y="407"/>
                </a:moveTo>
                <a:lnTo>
                  <a:pt x="0" y="371"/>
                </a:lnTo>
                <a:lnTo>
                  <a:pt x="18" y="0"/>
                </a:lnTo>
                <a:lnTo>
                  <a:pt x="829" y="35"/>
                </a:lnTo>
                <a:lnTo>
                  <a:pt x="815" y="40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45" name="Freeform 121">
            <a:extLst>
              <a:ext uri="{FF2B5EF4-FFF2-40B4-BE49-F238E27FC236}">
                <a16:creationId xmlns:a16="http://schemas.microsoft.com/office/drawing/2014/main" id="{00000000-0008-0000-0000-000079040000}"/>
              </a:ext>
            </a:extLst>
          </xdr:cNvPr>
          <xdr:cNvSpPr>
            <a:spLocks/>
          </xdr:cNvSpPr>
        </xdr:nvSpPr>
        <xdr:spPr bwMode="auto">
          <a:xfrm>
            <a:off x="976" y="325"/>
            <a:ext cx="31" cy="16"/>
          </a:xfrm>
          <a:custGeom>
            <a:avLst/>
            <a:gdLst>
              <a:gd name="T0" fmla="*/ 38 w 772"/>
              <a:gd name="T1" fmla="*/ 372 h 391"/>
              <a:gd name="T2" fmla="*/ 0 w 772"/>
              <a:gd name="T3" fmla="*/ 372 h 391"/>
              <a:gd name="T4" fmla="*/ 14 w 772"/>
              <a:gd name="T5" fmla="*/ 0 h 391"/>
              <a:gd name="T6" fmla="*/ 65 w 772"/>
              <a:gd name="T7" fmla="*/ 0 h 391"/>
              <a:gd name="T8" fmla="*/ 399 w 772"/>
              <a:gd name="T9" fmla="*/ 7 h 391"/>
              <a:gd name="T10" fmla="*/ 396 w 772"/>
              <a:gd name="T11" fmla="*/ 89 h 391"/>
              <a:gd name="T12" fmla="*/ 772 w 772"/>
              <a:gd name="T13" fmla="*/ 97 h 391"/>
              <a:gd name="T14" fmla="*/ 772 w 772"/>
              <a:gd name="T15" fmla="*/ 267 h 391"/>
              <a:gd name="T16" fmla="*/ 769 w 772"/>
              <a:gd name="T17" fmla="*/ 391 h 391"/>
              <a:gd name="T18" fmla="*/ 38 w 772"/>
              <a:gd name="T19" fmla="*/ 372 h 3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72" h="391">
                <a:moveTo>
                  <a:pt x="38" y="372"/>
                </a:moveTo>
                <a:lnTo>
                  <a:pt x="0" y="372"/>
                </a:lnTo>
                <a:lnTo>
                  <a:pt x="14" y="0"/>
                </a:lnTo>
                <a:lnTo>
                  <a:pt x="65" y="0"/>
                </a:lnTo>
                <a:lnTo>
                  <a:pt x="399" y="7"/>
                </a:lnTo>
                <a:lnTo>
                  <a:pt x="396" y="89"/>
                </a:lnTo>
                <a:lnTo>
                  <a:pt x="772" y="97"/>
                </a:lnTo>
                <a:lnTo>
                  <a:pt x="772" y="267"/>
                </a:lnTo>
                <a:lnTo>
                  <a:pt x="769" y="391"/>
                </a:lnTo>
                <a:lnTo>
                  <a:pt x="38" y="37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46" name="Freeform 122">
            <a:extLst>
              <a:ext uri="{FF2B5EF4-FFF2-40B4-BE49-F238E27FC236}">
                <a16:creationId xmlns:a16="http://schemas.microsoft.com/office/drawing/2014/main" id="{00000000-0008-0000-0000-00007A040000}"/>
              </a:ext>
            </a:extLst>
          </xdr:cNvPr>
          <xdr:cNvSpPr>
            <a:spLocks/>
          </xdr:cNvSpPr>
        </xdr:nvSpPr>
        <xdr:spPr bwMode="auto">
          <a:xfrm>
            <a:off x="976" y="325"/>
            <a:ext cx="31" cy="16"/>
          </a:xfrm>
          <a:custGeom>
            <a:avLst/>
            <a:gdLst>
              <a:gd name="T0" fmla="*/ 38 w 772"/>
              <a:gd name="T1" fmla="*/ 372 h 391"/>
              <a:gd name="T2" fmla="*/ 0 w 772"/>
              <a:gd name="T3" fmla="*/ 372 h 391"/>
              <a:gd name="T4" fmla="*/ 14 w 772"/>
              <a:gd name="T5" fmla="*/ 0 h 391"/>
              <a:gd name="T6" fmla="*/ 65 w 772"/>
              <a:gd name="T7" fmla="*/ 0 h 391"/>
              <a:gd name="T8" fmla="*/ 399 w 772"/>
              <a:gd name="T9" fmla="*/ 7 h 391"/>
              <a:gd name="T10" fmla="*/ 396 w 772"/>
              <a:gd name="T11" fmla="*/ 89 h 391"/>
              <a:gd name="T12" fmla="*/ 772 w 772"/>
              <a:gd name="T13" fmla="*/ 97 h 391"/>
              <a:gd name="T14" fmla="*/ 772 w 772"/>
              <a:gd name="T15" fmla="*/ 267 h 391"/>
              <a:gd name="T16" fmla="*/ 769 w 772"/>
              <a:gd name="T17" fmla="*/ 391 h 391"/>
              <a:gd name="T18" fmla="*/ 38 w 772"/>
              <a:gd name="T19" fmla="*/ 372 h 3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72" h="391">
                <a:moveTo>
                  <a:pt x="38" y="372"/>
                </a:moveTo>
                <a:lnTo>
                  <a:pt x="0" y="372"/>
                </a:lnTo>
                <a:lnTo>
                  <a:pt x="14" y="0"/>
                </a:lnTo>
                <a:lnTo>
                  <a:pt x="65" y="0"/>
                </a:lnTo>
                <a:lnTo>
                  <a:pt x="399" y="7"/>
                </a:lnTo>
                <a:lnTo>
                  <a:pt x="396" y="89"/>
                </a:lnTo>
                <a:lnTo>
                  <a:pt x="772" y="97"/>
                </a:lnTo>
                <a:lnTo>
                  <a:pt x="772" y="267"/>
                </a:lnTo>
                <a:lnTo>
                  <a:pt x="769" y="391"/>
                </a:lnTo>
                <a:lnTo>
                  <a:pt x="38" y="37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47" name="Freeform 123">
            <a:extLst>
              <a:ext uri="{FF2B5EF4-FFF2-40B4-BE49-F238E27FC236}">
                <a16:creationId xmlns:a16="http://schemas.microsoft.com/office/drawing/2014/main" id="{00000000-0008-0000-0000-00007B040000}"/>
              </a:ext>
            </a:extLst>
          </xdr:cNvPr>
          <xdr:cNvSpPr>
            <a:spLocks/>
          </xdr:cNvSpPr>
        </xdr:nvSpPr>
        <xdr:spPr bwMode="auto">
          <a:xfrm>
            <a:off x="949" y="198"/>
            <a:ext cx="34" cy="18"/>
          </a:xfrm>
          <a:custGeom>
            <a:avLst/>
            <a:gdLst>
              <a:gd name="T0" fmla="*/ 858 w 862"/>
              <a:gd name="T1" fmla="*/ 434 h 434"/>
              <a:gd name="T2" fmla="*/ 0 w 862"/>
              <a:gd name="T3" fmla="*/ 391 h 434"/>
              <a:gd name="T4" fmla="*/ 11 w 862"/>
              <a:gd name="T5" fmla="*/ 0 h 434"/>
              <a:gd name="T6" fmla="*/ 832 w 862"/>
              <a:gd name="T7" fmla="*/ 31 h 434"/>
              <a:gd name="T8" fmla="*/ 822 w 862"/>
              <a:gd name="T9" fmla="*/ 330 h 434"/>
              <a:gd name="T10" fmla="*/ 862 w 862"/>
              <a:gd name="T11" fmla="*/ 333 h 434"/>
              <a:gd name="T12" fmla="*/ 858 w 862"/>
              <a:gd name="T13" fmla="*/ 434 h 434"/>
            </a:gdLst>
            <a:ahLst/>
            <a:cxnLst>
              <a:cxn ang="0">
                <a:pos x="T0" y="T1"/>
              </a:cxn>
              <a:cxn ang="0">
                <a:pos x="T2" y="T3"/>
              </a:cxn>
              <a:cxn ang="0">
                <a:pos x="T4" y="T5"/>
              </a:cxn>
              <a:cxn ang="0">
                <a:pos x="T6" y="T7"/>
              </a:cxn>
              <a:cxn ang="0">
                <a:pos x="T8" y="T9"/>
              </a:cxn>
              <a:cxn ang="0">
                <a:pos x="T10" y="T11"/>
              </a:cxn>
              <a:cxn ang="0">
                <a:pos x="T12" y="T13"/>
              </a:cxn>
            </a:cxnLst>
            <a:rect l="0" t="0" r="r" b="b"/>
            <a:pathLst>
              <a:path w="862" h="434">
                <a:moveTo>
                  <a:pt x="858" y="434"/>
                </a:moveTo>
                <a:lnTo>
                  <a:pt x="0" y="391"/>
                </a:lnTo>
                <a:lnTo>
                  <a:pt x="11" y="0"/>
                </a:lnTo>
                <a:lnTo>
                  <a:pt x="832" y="31"/>
                </a:lnTo>
                <a:lnTo>
                  <a:pt x="822" y="330"/>
                </a:lnTo>
                <a:lnTo>
                  <a:pt x="862" y="333"/>
                </a:lnTo>
                <a:lnTo>
                  <a:pt x="858" y="43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48" name="Freeform 124">
            <a:extLst>
              <a:ext uri="{FF2B5EF4-FFF2-40B4-BE49-F238E27FC236}">
                <a16:creationId xmlns:a16="http://schemas.microsoft.com/office/drawing/2014/main" id="{00000000-0008-0000-0000-00007C040000}"/>
              </a:ext>
            </a:extLst>
          </xdr:cNvPr>
          <xdr:cNvSpPr>
            <a:spLocks/>
          </xdr:cNvSpPr>
        </xdr:nvSpPr>
        <xdr:spPr bwMode="auto">
          <a:xfrm>
            <a:off x="949" y="198"/>
            <a:ext cx="34" cy="18"/>
          </a:xfrm>
          <a:custGeom>
            <a:avLst/>
            <a:gdLst>
              <a:gd name="T0" fmla="*/ 858 w 862"/>
              <a:gd name="T1" fmla="*/ 434 h 434"/>
              <a:gd name="T2" fmla="*/ 0 w 862"/>
              <a:gd name="T3" fmla="*/ 391 h 434"/>
              <a:gd name="T4" fmla="*/ 11 w 862"/>
              <a:gd name="T5" fmla="*/ 0 h 434"/>
              <a:gd name="T6" fmla="*/ 832 w 862"/>
              <a:gd name="T7" fmla="*/ 31 h 434"/>
              <a:gd name="T8" fmla="*/ 822 w 862"/>
              <a:gd name="T9" fmla="*/ 330 h 434"/>
              <a:gd name="T10" fmla="*/ 862 w 862"/>
              <a:gd name="T11" fmla="*/ 333 h 434"/>
              <a:gd name="T12" fmla="*/ 858 w 862"/>
              <a:gd name="T13" fmla="*/ 434 h 434"/>
            </a:gdLst>
            <a:ahLst/>
            <a:cxnLst>
              <a:cxn ang="0">
                <a:pos x="T0" y="T1"/>
              </a:cxn>
              <a:cxn ang="0">
                <a:pos x="T2" y="T3"/>
              </a:cxn>
              <a:cxn ang="0">
                <a:pos x="T4" y="T5"/>
              </a:cxn>
              <a:cxn ang="0">
                <a:pos x="T6" y="T7"/>
              </a:cxn>
              <a:cxn ang="0">
                <a:pos x="T8" y="T9"/>
              </a:cxn>
              <a:cxn ang="0">
                <a:pos x="T10" y="T11"/>
              </a:cxn>
              <a:cxn ang="0">
                <a:pos x="T12" y="T13"/>
              </a:cxn>
            </a:cxnLst>
            <a:rect l="0" t="0" r="r" b="b"/>
            <a:pathLst>
              <a:path w="862" h="434">
                <a:moveTo>
                  <a:pt x="858" y="434"/>
                </a:moveTo>
                <a:lnTo>
                  <a:pt x="0" y="391"/>
                </a:lnTo>
                <a:lnTo>
                  <a:pt x="11" y="0"/>
                </a:lnTo>
                <a:lnTo>
                  <a:pt x="832" y="31"/>
                </a:lnTo>
                <a:lnTo>
                  <a:pt x="822" y="330"/>
                </a:lnTo>
                <a:lnTo>
                  <a:pt x="862" y="333"/>
                </a:lnTo>
                <a:lnTo>
                  <a:pt x="858" y="43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49" name="Freeform 125">
            <a:extLst>
              <a:ext uri="{FF2B5EF4-FFF2-40B4-BE49-F238E27FC236}">
                <a16:creationId xmlns:a16="http://schemas.microsoft.com/office/drawing/2014/main" id="{00000000-0008-0000-0000-00007D040000}"/>
              </a:ext>
            </a:extLst>
          </xdr:cNvPr>
          <xdr:cNvSpPr>
            <a:spLocks/>
          </xdr:cNvSpPr>
        </xdr:nvSpPr>
        <xdr:spPr bwMode="auto">
          <a:xfrm>
            <a:off x="981" y="199"/>
            <a:ext cx="27" cy="22"/>
          </a:xfrm>
          <a:custGeom>
            <a:avLst/>
            <a:gdLst>
              <a:gd name="T0" fmla="*/ 513 w 676"/>
              <a:gd name="T1" fmla="*/ 511 h 511"/>
              <a:gd name="T2" fmla="*/ 36 w 676"/>
              <a:gd name="T3" fmla="*/ 496 h 511"/>
              <a:gd name="T4" fmla="*/ 36 w 676"/>
              <a:gd name="T5" fmla="*/ 403 h 511"/>
              <a:gd name="T6" fmla="*/ 40 w 676"/>
              <a:gd name="T7" fmla="*/ 302 h 511"/>
              <a:gd name="T8" fmla="*/ 0 w 676"/>
              <a:gd name="T9" fmla="*/ 299 h 511"/>
              <a:gd name="T10" fmla="*/ 10 w 676"/>
              <a:gd name="T11" fmla="*/ 0 h 511"/>
              <a:gd name="T12" fmla="*/ 676 w 676"/>
              <a:gd name="T13" fmla="*/ 16 h 511"/>
              <a:gd name="T14" fmla="*/ 676 w 676"/>
              <a:gd name="T15" fmla="*/ 237 h 511"/>
              <a:gd name="T16" fmla="*/ 576 w 676"/>
              <a:gd name="T17" fmla="*/ 233 h 511"/>
              <a:gd name="T18" fmla="*/ 572 w 676"/>
              <a:gd name="T19" fmla="*/ 322 h 511"/>
              <a:gd name="T20" fmla="*/ 518 w 676"/>
              <a:gd name="T21" fmla="*/ 322 h 511"/>
              <a:gd name="T22" fmla="*/ 513 w 676"/>
              <a:gd name="T23" fmla="*/ 511 h 5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76" h="511">
                <a:moveTo>
                  <a:pt x="513" y="511"/>
                </a:moveTo>
                <a:lnTo>
                  <a:pt x="36" y="496"/>
                </a:lnTo>
                <a:lnTo>
                  <a:pt x="36" y="403"/>
                </a:lnTo>
                <a:lnTo>
                  <a:pt x="40" y="302"/>
                </a:lnTo>
                <a:lnTo>
                  <a:pt x="0" y="299"/>
                </a:lnTo>
                <a:lnTo>
                  <a:pt x="10" y="0"/>
                </a:lnTo>
                <a:lnTo>
                  <a:pt x="676" y="16"/>
                </a:lnTo>
                <a:lnTo>
                  <a:pt x="676" y="237"/>
                </a:lnTo>
                <a:lnTo>
                  <a:pt x="576" y="233"/>
                </a:lnTo>
                <a:lnTo>
                  <a:pt x="572" y="322"/>
                </a:lnTo>
                <a:lnTo>
                  <a:pt x="518" y="322"/>
                </a:lnTo>
                <a:lnTo>
                  <a:pt x="513" y="51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0" name="Freeform 126">
            <a:extLst>
              <a:ext uri="{FF2B5EF4-FFF2-40B4-BE49-F238E27FC236}">
                <a16:creationId xmlns:a16="http://schemas.microsoft.com/office/drawing/2014/main" id="{00000000-0008-0000-0000-00007E040000}"/>
              </a:ext>
            </a:extLst>
          </xdr:cNvPr>
          <xdr:cNvSpPr>
            <a:spLocks/>
          </xdr:cNvSpPr>
        </xdr:nvSpPr>
        <xdr:spPr bwMode="auto">
          <a:xfrm>
            <a:off x="981" y="199"/>
            <a:ext cx="27" cy="22"/>
          </a:xfrm>
          <a:custGeom>
            <a:avLst/>
            <a:gdLst>
              <a:gd name="T0" fmla="*/ 513 w 676"/>
              <a:gd name="T1" fmla="*/ 511 h 511"/>
              <a:gd name="T2" fmla="*/ 36 w 676"/>
              <a:gd name="T3" fmla="*/ 496 h 511"/>
              <a:gd name="T4" fmla="*/ 36 w 676"/>
              <a:gd name="T5" fmla="*/ 403 h 511"/>
              <a:gd name="T6" fmla="*/ 40 w 676"/>
              <a:gd name="T7" fmla="*/ 302 h 511"/>
              <a:gd name="T8" fmla="*/ 0 w 676"/>
              <a:gd name="T9" fmla="*/ 299 h 511"/>
              <a:gd name="T10" fmla="*/ 10 w 676"/>
              <a:gd name="T11" fmla="*/ 0 h 511"/>
              <a:gd name="T12" fmla="*/ 676 w 676"/>
              <a:gd name="T13" fmla="*/ 16 h 511"/>
              <a:gd name="T14" fmla="*/ 676 w 676"/>
              <a:gd name="T15" fmla="*/ 237 h 511"/>
              <a:gd name="T16" fmla="*/ 576 w 676"/>
              <a:gd name="T17" fmla="*/ 233 h 511"/>
              <a:gd name="T18" fmla="*/ 572 w 676"/>
              <a:gd name="T19" fmla="*/ 322 h 511"/>
              <a:gd name="T20" fmla="*/ 518 w 676"/>
              <a:gd name="T21" fmla="*/ 322 h 511"/>
              <a:gd name="T22" fmla="*/ 513 w 676"/>
              <a:gd name="T23" fmla="*/ 511 h 5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76" h="511">
                <a:moveTo>
                  <a:pt x="513" y="511"/>
                </a:moveTo>
                <a:lnTo>
                  <a:pt x="36" y="496"/>
                </a:lnTo>
                <a:lnTo>
                  <a:pt x="36" y="403"/>
                </a:lnTo>
                <a:lnTo>
                  <a:pt x="40" y="302"/>
                </a:lnTo>
                <a:lnTo>
                  <a:pt x="0" y="299"/>
                </a:lnTo>
                <a:lnTo>
                  <a:pt x="10" y="0"/>
                </a:lnTo>
                <a:lnTo>
                  <a:pt x="676" y="16"/>
                </a:lnTo>
                <a:lnTo>
                  <a:pt x="676" y="237"/>
                </a:lnTo>
                <a:lnTo>
                  <a:pt x="576" y="233"/>
                </a:lnTo>
                <a:lnTo>
                  <a:pt x="572" y="322"/>
                </a:lnTo>
                <a:lnTo>
                  <a:pt x="518" y="322"/>
                </a:lnTo>
                <a:lnTo>
                  <a:pt x="513" y="51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1" name="Freeform 127">
            <a:extLst>
              <a:ext uri="{FF2B5EF4-FFF2-40B4-BE49-F238E27FC236}">
                <a16:creationId xmlns:a16="http://schemas.microsoft.com/office/drawing/2014/main" id="{00000000-0008-0000-0000-00007F040000}"/>
              </a:ext>
            </a:extLst>
          </xdr:cNvPr>
          <xdr:cNvSpPr>
            <a:spLocks/>
          </xdr:cNvSpPr>
        </xdr:nvSpPr>
        <xdr:spPr bwMode="auto">
          <a:xfrm>
            <a:off x="1008" y="200"/>
            <a:ext cx="28" cy="25"/>
          </a:xfrm>
          <a:custGeom>
            <a:avLst/>
            <a:gdLst>
              <a:gd name="T0" fmla="*/ 699 w 699"/>
              <a:gd name="T1" fmla="*/ 608 h 608"/>
              <a:gd name="T2" fmla="*/ 121 w 699"/>
              <a:gd name="T3" fmla="*/ 600 h 608"/>
              <a:gd name="T4" fmla="*/ 125 w 699"/>
              <a:gd name="T5" fmla="*/ 309 h 608"/>
              <a:gd name="T6" fmla="*/ 0 w 699"/>
              <a:gd name="T7" fmla="*/ 306 h 608"/>
              <a:gd name="T8" fmla="*/ 0 w 699"/>
              <a:gd name="T9" fmla="*/ 221 h 608"/>
              <a:gd name="T10" fmla="*/ 0 w 699"/>
              <a:gd name="T11" fmla="*/ 0 h 608"/>
              <a:gd name="T12" fmla="*/ 385 w 699"/>
              <a:gd name="T13" fmla="*/ 7 h 608"/>
              <a:gd name="T14" fmla="*/ 382 w 699"/>
              <a:gd name="T15" fmla="*/ 318 h 608"/>
              <a:gd name="T16" fmla="*/ 412 w 699"/>
              <a:gd name="T17" fmla="*/ 321 h 608"/>
              <a:gd name="T18" fmla="*/ 408 w 699"/>
              <a:gd name="T19" fmla="*/ 511 h 608"/>
              <a:gd name="T20" fmla="*/ 699 w 699"/>
              <a:gd name="T21" fmla="*/ 515 h 608"/>
              <a:gd name="T22" fmla="*/ 699 w 699"/>
              <a:gd name="T23" fmla="*/ 608 h 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99" h="608">
                <a:moveTo>
                  <a:pt x="699" y="608"/>
                </a:moveTo>
                <a:lnTo>
                  <a:pt x="121" y="600"/>
                </a:lnTo>
                <a:lnTo>
                  <a:pt x="125" y="309"/>
                </a:lnTo>
                <a:lnTo>
                  <a:pt x="0" y="306"/>
                </a:lnTo>
                <a:lnTo>
                  <a:pt x="0" y="221"/>
                </a:lnTo>
                <a:lnTo>
                  <a:pt x="0" y="0"/>
                </a:lnTo>
                <a:lnTo>
                  <a:pt x="385" y="7"/>
                </a:lnTo>
                <a:lnTo>
                  <a:pt x="382" y="318"/>
                </a:lnTo>
                <a:lnTo>
                  <a:pt x="412" y="321"/>
                </a:lnTo>
                <a:lnTo>
                  <a:pt x="408" y="511"/>
                </a:lnTo>
                <a:lnTo>
                  <a:pt x="699" y="515"/>
                </a:lnTo>
                <a:lnTo>
                  <a:pt x="699" y="6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2" name="Freeform 128">
            <a:extLst>
              <a:ext uri="{FF2B5EF4-FFF2-40B4-BE49-F238E27FC236}">
                <a16:creationId xmlns:a16="http://schemas.microsoft.com/office/drawing/2014/main" id="{00000000-0008-0000-0000-000080040000}"/>
              </a:ext>
            </a:extLst>
          </xdr:cNvPr>
          <xdr:cNvSpPr>
            <a:spLocks/>
          </xdr:cNvSpPr>
        </xdr:nvSpPr>
        <xdr:spPr bwMode="auto">
          <a:xfrm>
            <a:off x="1008" y="200"/>
            <a:ext cx="28" cy="25"/>
          </a:xfrm>
          <a:custGeom>
            <a:avLst/>
            <a:gdLst>
              <a:gd name="T0" fmla="*/ 699 w 699"/>
              <a:gd name="T1" fmla="*/ 608 h 608"/>
              <a:gd name="T2" fmla="*/ 121 w 699"/>
              <a:gd name="T3" fmla="*/ 600 h 608"/>
              <a:gd name="T4" fmla="*/ 125 w 699"/>
              <a:gd name="T5" fmla="*/ 309 h 608"/>
              <a:gd name="T6" fmla="*/ 0 w 699"/>
              <a:gd name="T7" fmla="*/ 306 h 608"/>
              <a:gd name="T8" fmla="*/ 0 w 699"/>
              <a:gd name="T9" fmla="*/ 221 h 608"/>
              <a:gd name="T10" fmla="*/ 0 w 699"/>
              <a:gd name="T11" fmla="*/ 0 h 608"/>
              <a:gd name="T12" fmla="*/ 385 w 699"/>
              <a:gd name="T13" fmla="*/ 7 h 608"/>
              <a:gd name="T14" fmla="*/ 382 w 699"/>
              <a:gd name="T15" fmla="*/ 318 h 608"/>
              <a:gd name="T16" fmla="*/ 412 w 699"/>
              <a:gd name="T17" fmla="*/ 321 h 608"/>
              <a:gd name="T18" fmla="*/ 408 w 699"/>
              <a:gd name="T19" fmla="*/ 511 h 608"/>
              <a:gd name="T20" fmla="*/ 699 w 699"/>
              <a:gd name="T21" fmla="*/ 515 h 608"/>
              <a:gd name="T22" fmla="*/ 699 w 699"/>
              <a:gd name="T23" fmla="*/ 608 h 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99" h="608">
                <a:moveTo>
                  <a:pt x="699" y="608"/>
                </a:moveTo>
                <a:lnTo>
                  <a:pt x="121" y="600"/>
                </a:lnTo>
                <a:lnTo>
                  <a:pt x="125" y="309"/>
                </a:lnTo>
                <a:lnTo>
                  <a:pt x="0" y="306"/>
                </a:lnTo>
                <a:lnTo>
                  <a:pt x="0" y="221"/>
                </a:lnTo>
                <a:lnTo>
                  <a:pt x="0" y="0"/>
                </a:lnTo>
                <a:lnTo>
                  <a:pt x="385" y="7"/>
                </a:lnTo>
                <a:lnTo>
                  <a:pt x="382" y="318"/>
                </a:lnTo>
                <a:lnTo>
                  <a:pt x="412" y="321"/>
                </a:lnTo>
                <a:lnTo>
                  <a:pt x="408" y="511"/>
                </a:lnTo>
                <a:lnTo>
                  <a:pt x="699" y="515"/>
                </a:lnTo>
                <a:lnTo>
                  <a:pt x="699" y="6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3" name="Freeform 129">
            <a:extLst>
              <a:ext uri="{FF2B5EF4-FFF2-40B4-BE49-F238E27FC236}">
                <a16:creationId xmlns:a16="http://schemas.microsoft.com/office/drawing/2014/main" id="{00000000-0008-0000-0000-000081040000}"/>
              </a:ext>
            </a:extLst>
          </xdr:cNvPr>
          <xdr:cNvSpPr>
            <a:spLocks/>
          </xdr:cNvSpPr>
        </xdr:nvSpPr>
        <xdr:spPr bwMode="auto">
          <a:xfrm>
            <a:off x="1024" y="200"/>
            <a:ext cx="39" cy="22"/>
          </a:xfrm>
          <a:custGeom>
            <a:avLst/>
            <a:gdLst>
              <a:gd name="T0" fmla="*/ 317 w 990"/>
              <a:gd name="T1" fmla="*/ 508 h 512"/>
              <a:gd name="T2" fmla="*/ 26 w 990"/>
              <a:gd name="T3" fmla="*/ 504 h 512"/>
              <a:gd name="T4" fmla="*/ 30 w 990"/>
              <a:gd name="T5" fmla="*/ 314 h 512"/>
              <a:gd name="T6" fmla="*/ 0 w 990"/>
              <a:gd name="T7" fmla="*/ 311 h 512"/>
              <a:gd name="T8" fmla="*/ 3 w 990"/>
              <a:gd name="T9" fmla="*/ 0 h 512"/>
              <a:gd name="T10" fmla="*/ 958 w 990"/>
              <a:gd name="T11" fmla="*/ 5 h 512"/>
              <a:gd name="T12" fmla="*/ 962 w 990"/>
              <a:gd name="T13" fmla="*/ 318 h 512"/>
              <a:gd name="T14" fmla="*/ 990 w 990"/>
              <a:gd name="T15" fmla="*/ 318 h 512"/>
              <a:gd name="T16" fmla="*/ 990 w 990"/>
              <a:gd name="T17" fmla="*/ 512 h 512"/>
              <a:gd name="T18" fmla="*/ 892 w 990"/>
              <a:gd name="T19" fmla="*/ 512 h 512"/>
              <a:gd name="T20" fmla="*/ 795 w 990"/>
              <a:gd name="T21" fmla="*/ 512 h 512"/>
              <a:gd name="T22" fmla="*/ 795 w 990"/>
              <a:gd name="T23" fmla="*/ 411 h 512"/>
              <a:gd name="T24" fmla="*/ 317 w 990"/>
              <a:gd name="T25" fmla="*/ 415 h 512"/>
              <a:gd name="T26" fmla="*/ 317 w 990"/>
              <a:gd name="T27" fmla="*/ 508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90" h="512">
                <a:moveTo>
                  <a:pt x="317" y="508"/>
                </a:moveTo>
                <a:lnTo>
                  <a:pt x="26" y="504"/>
                </a:lnTo>
                <a:lnTo>
                  <a:pt x="30" y="314"/>
                </a:lnTo>
                <a:lnTo>
                  <a:pt x="0" y="311"/>
                </a:lnTo>
                <a:lnTo>
                  <a:pt x="3" y="0"/>
                </a:lnTo>
                <a:lnTo>
                  <a:pt x="958" y="5"/>
                </a:lnTo>
                <a:lnTo>
                  <a:pt x="962" y="318"/>
                </a:lnTo>
                <a:lnTo>
                  <a:pt x="990" y="318"/>
                </a:lnTo>
                <a:lnTo>
                  <a:pt x="990" y="512"/>
                </a:lnTo>
                <a:lnTo>
                  <a:pt x="892" y="512"/>
                </a:lnTo>
                <a:lnTo>
                  <a:pt x="795" y="512"/>
                </a:lnTo>
                <a:lnTo>
                  <a:pt x="795" y="411"/>
                </a:lnTo>
                <a:lnTo>
                  <a:pt x="317" y="415"/>
                </a:lnTo>
                <a:lnTo>
                  <a:pt x="317" y="5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4" name="Freeform 130">
            <a:extLst>
              <a:ext uri="{FF2B5EF4-FFF2-40B4-BE49-F238E27FC236}">
                <a16:creationId xmlns:a16="http://schemas.microsoft.com/office/drawing/2014/main" id="{00000000-0008-0000-0000-000082040000}"/>
              </a:ext>
            </a:extLst>
          </xdr:cNvPr>
          <xdr:cNvSpPr>
            <a:spLocks/>
          </xdr:cNvSpPr>
        </xdr:nvSpPr>
        <xdr:spPr bwMode="auto">
          <a:xfrm>
            <a:off x="1024" y="200"/>
            <a:ext cx="39" cy="22"/>
          </a:xfrm>
          <a:custGeom>
            <a:avLst/>
            <a:gdLst>
              <a:gd name="T0" fmla="*/ 317 w 990"/>
              <a:gd name="T1" fmla="*/ 508 h 512"/>
              <a:gd name="T2" fmla="*/ 26 w 990"/>
              <a:gd name="T3" fmla="*/ 504 h 512"/>
              <a:gd name="T4" fmla="*/ 30 w 990"/>
              <a:gd name="T5" fmla="*/ 314 h 512"/>
              <a:gd name="T6" fmla="*/ 0 w 990"/>
              <a:gd name="T7" fmla="*/ 311 h 512"/>
              <a:gd name="T8" fmla="*/ 3 w 990"/>
              <a:gd name="T9" fmla="*/ 0 h 512"/>
              <a:gd name="T10" fmla="*/ 958 w 990"/>
              <a:gd name="T11" fmla="*/ 5 h 512"/>
              <a:gd name="T12" fmla="*/ 962 w 990"/>
              <a:gd name="T13" fmla="*/ 318 h 512"/>
              <a:gd name="T14" fmla="*/ 990 w 990"/>
              <a:gd name="T15" fmla="*/ 318 h 512"/>
              <a:gd name="T16" fmla="*/ 990 w 990"/>
              <a:gd name="T17" fmla="*/ 512 h 512"/>
              <a:gd name="T18" fmla="*/ 892 w 990"/>
              <a:gd name="T19" fmla="*/ 512 h 512"/>
              <a:gd name="T20" fmla="*/ 795 w 990"/>
              <a:gd name="T21" fmla="*/ 512 h 512"/>
              <a:gd name="T22" fmla="*/ 795 w 990"/>
              <a:gd name="T23" fmla="*/ 411 h 512"/>
              <a:gd name="T24" fmla="*/ 317 w 990"/>
              <a:gd name="T25" fmla="*/ 415 h 512"/>
              <a:gd name="T26" fmla="*/ 317 w 990"/>
              <a:gd name="T27" fmla="*/ 508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90" h="512">
                <a:moveTo>
                  <a:pt x="317" y="508"/>
                </a:moveTo>
                <a:lnTo>
                  <a:pt x="26" y="504"/>
                </a:lnTo>
                <a:lnTo>
                  <a:pt x="30" y="314"/>
                </a:lnTo>
                <a:lnTo>
                  <a:pt x="0" y="311"/>
                </a:lnTo>
                <a:lnTo>
                  <a:pt x="3" y="0"/>
                </a:lnTo>
                <a:lnTo>
                  <a:pt x="958" y="5"/>
                </a:lnTo>
                <a:lnTo>
                  <a:pt x="962" y="318"/>
                </a:lnTo>
                <a:lnTo>
                  <a:pt x="990" y="318"/>
                </a:lnTo>
                <a:lnTo>
                  <a:pt x="990" y="512"/>
                </a:lnTo>
                <a:lnTo>
                  <a:pt x="892" y="512"/>
                </a:lnTo>
                <a:lnTo>
                  <a:pt x="795" y="512"/>
                </a:lnTo>
                <a:lnTo>
                  <a:pt x="795" y="411"/>
                </a:lnTo>
                <a:lnTo>
                  <a:pt x="317" y="415"/>
                </a:lnTo>
                <a:lnTo>
                  <a:pt x="317" y="5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5" name="Freeform 131">
            <a:extLst>
              <a:ext uri="{FF2B5EF4-FFF2-40B4-BE49-F238E27FC236}">
                <a16:creationId xmlns:a16="http://schemas.microsoft.com/office/drawing/2014/main" id="{00000000-0008-0000-0000-000083040000}"/>
              </a:ext>
            </a:extLst>
          </xdr:cNvPr>
          <xdr:cNvSpPr>
            <a:spLocks/>
          </xdr:cNvSpPr>
        </xdr:nvSpPr>
        <xdr:spPr bwMode="auto">
          <a:xfrm>
            <a:off x="1062" y="200"/>
            <a:ext cx="21" cy="22"/>
          </a:xfrm>
          <a:custGeom>
            <a:avLst/>
            <a:gdLst>
              <a:gd name="T0" fmla="*/ 32 w 512"/>
              <a:gd name="T1" fmla="*/ 512 h 512"/>
              <a:gd name="T2" fmla="*/ 32 w 512"/>
              <a:gd name="T3" fmla="*/ 318 h 512"/>
              <a:gd name="T4" fmla="*/ 4 w 512"/>
              <a:gd name="T5" fmla="*/ 318 h 512"/>
              <a:gd name="T6" fmla="*/ 0 w 512"/>
              <a:gd name="T7" fmla="*/ 5 h 512"/>
              <a:gd name="T8" fmla="*/ 477 w 512"/>
              <a:gd name="T9" fmla="*/ 0 h 512"/>
              <a:gd name="T10" fmla="*/ 482 w 512"/>
              <a:gd name="T11" fmla="*/ 306 h 512"/>
              <a:gd name="T12" fmla="*/ 509 w 512"/>
              <a:gd name="T13" fmla="*/ 311 h 512"/>
              <a:gd name="T14" fmla="*/ 512 w 512"/>
              <a:gd name="T15" fmla="*/ 508 h 512"/>
              <a:gd name="T16" fmla="*/ 32 w 512"/>
              <a:gd name="T17" fmla="*/ 512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12" h="512">
                <a:moveTo>
                  <a:pt x="32" y="512"/>
                </a:moveTo>
                <a:lnTo>
                  <a:pt x="32" y="318"/>
                </a:lnTo>
                <a:lnTo>
                  <a:pt x="4" y="318"/>
                </a:lnTo>
                <a:lnTo>
                  <a:pt x="0" y="5"/>
                </a:lnTo>
                <a:lnTo>
                  <a:pt x="477" y="0"/>
                </a:lnTo>
                <a:lnTo>
                  <a:pt x="482" y="306"/>
                </a:lnTo>
                <a:lnTo>
                  <a:pt x="509" y="311"/>
                </a:lnTo>
                <a:lnTo>
                  <a:pt x="512" y="508"/>
                </a:lnTo>
                <a:lnTo>
                  <a:pt x="32" y="51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6" name="Freeform 132">
            <a:extLst>
              <a:ext uri="{FF2B5EF4-FFF2-40B4-BE49-F238E27FC236}">
                <a16:creationId xmlns:a16="http://schemas.microsoft.com/office/drawing/2014/main" id="{00000000-0008-0000-0000-000084040000}"/>
              </a:ext>
            </a:extLst>
          </xdr:cNvPr>
          <xdr:cNvSpPr>
            <a:spLocks/>
          </xdr:cNvSpPr>
        </xdr:nvSpPr>
        <xdr:spPr bwMode="auto">
          <a:xfrm>
            <a:off x="1062" y="200"/>
            <a:ext cx="21" cy="22"/>
          </a:xfrm>
          <a:custGeom>
            <a:avLst/>
            <a:gdLst>
              <a:gd name="T0" fmla="*/ 32 w 512"/>
              <a:gd name="T1" fmla="*/ 512 h 512"/>
              <a:gd name="T2" fmla="*/ 32 w 512"/>
              <a:gd name="T3" fmla="*/ 318 h 512"/>
              <a:gd name="T4" fmla="*/ 4 w 512"/>
              <a:gd name="T5" fmla="*/ 318 h 512"/>
              <a:gd name="T6" fmla="*/ 0 w 512"/>
              <a:gd name="T7" fmla="*/ 5 h 512"/>
              <a:gd name="T8" fmla="*/ 477 w 512"/>
              <a:gd name="T9" fmla="*/ 0 h 512"/>
              <a:gd name="T10" fmla="*/ 482 w 512"/>
              <a:gd name="T11" fmla="*/ 306 h 512"/>
              <a:gd name="T12" fmla="*/ 509 w 512"/>
              <a:gd name="T13" fmla="*/ 311 h 512"/>
              <a:gd name="T14" fmla="*/ 512 w 512"/>
              <a:gd name="T15" fmla="*/ 508 h 512"/>
              <a:gd name="T16" fmla="*/ 32 w 512"/>
              <a:gd name="T17" fmla="*/ 512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12" h="512">
                <a:moveTo>
                  <a:pt x="32" y="512"/>
                </a:moveTo>
                <a:lnTo>
                  <a:pt x="32" y="318"/>
                </a:lnTo>
                <a:lnTo>
                  <a:pt x="4" y="318"/>
                </a:lnTo>
                <a:lnTo>
                  <a:pt x="0" y="5"/>
                </a:lnTo>
                <a:lnTo>
                  <a:pt x="477" y="0"/>
                </a:lnTo>
                <a:lnTo>
                  <a:pt x="482" y="306"/>
                </a:lnTo>
                <a:lnTo>
                  <a:pt x="509" y="311"/>
                </a:lnTo>
                <a:lnTo>
                  <a:pt x="512" y="508"/>
                </a:lnTo>
                <a:lnTo>
                  <a:pt x="32" y="51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7" name="Freeform 133">
            <a:extLst>
              <a:ext uri="{FF2B5EF4-FFF2-40B4-BE49-F238E27FC236}">
                <a16:creationId xmlns:a16="http://schemas.microsoft.com/office/drawing/2014/main" id="{00000000-0008-0000-0000-000085040000}"/>
              </a:ext>
            </a:extLst>
          </xdr:cNvPr>
          <xdr:cNvSpPr>
            <a:spLocks/>
          </xdr:cNvSpPr>
        </xdr:nvSpPr>
        <xdr:spPr bwMode="auto">
          <a:xfrm>
            <a:off x="1081" y="200"/>
            <a:ext cx="17" cy="29"/>
          </a:xfrm>
          <a:custGeom>
            <a:avLst/>
            <a:gdLst>
              <a:gd name="T0" fmla="*/ 40 w 428"/>
              <a:gd name="T1" fmla="*/ 701 h 701"/>
              <a:gd name="T2" fmla="*/ 35 w 428"/>
              <a:gd name="T3" fmla="*/ 515 h 701"/>
              <a:gd name="T4" fmla="*/ 32 w 428"/>
              <a:gd name="T5" fmla="*/ 318 h 701"/>
              <a:gd name="T6" fmla="*/ 5 w 428"/>
              <a:gd name="T7" fmla="*/ 313 h 701"/>
              <a:gd name="T8" fmla="*/ 0 w 428"/>
              <a:gd name="T9" fmla="*/ 7 h 701"/>
              <a:gd name="T10" fmla="*/ 393 w 428"/>
              <a:gd name="T11" fmla="*/ 0 h 701"/>
              <a:gd name="T12" fmla="*/ 396 w 428"/>
              <a:gd name="T13" fmla="*/ 309 h 701"/>
              <a:gd name="T14" fmla="*/ 424 w 428"/>
              <a:gd name="T15" fmla="*/ 309 h 701"/>
              <a:gd name="T16" fmla="*/ 428 w 428"/>
              <a:gd name="T17" fmla="*/ 504 h 701"/>
              <a:gd name="T18" fmla="*/ 428 w 428"/>
              <a:gd name="T19" fmla="*/ 692 h 701"/>
              <a:gd name="T20" fmla="*/ 249 w 428"/>
              <a:gd name="T21" fmla="*/ 697 h 701"/>
              <a:gd name="T22" fmla="*/ 40 w 428"/>
              <a:gd name="T23"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28" h="701">
                <a:moveTo>
                  <a:pt x="40" y="701"/>
                </a:moveTo>
                <a:lnTo>
                  <a:pt x="35" y="515"/>
                </a:lnTo>
                <a:lnTo>
                  <a:pt x="32" y="318"/>
                </a:lnTo>
                <a:lnTo>
                  <a:pt x="5" y="313"/>
                </a:lnTo>
                <a:lnTo>
                  <a:pt x="0" y="7"/>
                </a:lnTo>
                <a:lnTo>
                  <a:pt x="393" y="0"/>
                </a:lnTo>
                <a:lnTo>
                  <a:pt x="396" y="309"/>
                </a:lnTo>
                <a:lnTo>
                  <a:pt x="424" y="309"/>
                </a:lnTo>
                <a:lnTo>
                  <a:pt x="428" y="504"/>
                </a:lnTo>
                <a:lnTo>
                  <a:pt x="428" y="692"/>
                </a:lnTo>
                <a:lnTo>
                  <a:pt x="249" y="697"/>
                </a:lnTo>
                <a:lnTo>
                  <a:pt x="40" y="70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58" name="Freeform 134">
            <a:extLst>
              <a:ext uri="{FF2B5EF4-FFF2-40B4-BE49-F238E27FC236}">
                <a16:creationId xmlns:a16="http://schemas.microsoft.com/office/drawing/2014/main" id="{00000000-0008-0000-0000-000086040000}"/>
              </a:ext>
            </a:extLst>
          </xdr:cNvPr>
          <xdr:cNvSpPr>
            <a:spLocks/>
          </xdr:cNvSpPr>
        </xdr:nvSpPr>
        <xdr:spPr bwMode="auto">
          <a:xfrm>
            <a:off x="1081" y="200"/>
            <a:ext cx="17" cy="29"/>
          </a:xfrm>
          <a:custGeom>
            <a:avLst/>
            <a:gdLst>
              <a:gd name="T0" fmla="*/ 40 w 428"/>
              <a:gd name="T1" fmla="*/ 701 h 701"/>
              <a:gd name="T2" fmla="*/ 35 w 428"/>
              <a:gd name="T3" fmla="*/ 515 h 701"/>
              <a:gd name="T4" fmla="*/ 32 w 428"/>
              <a:gd name="T5" fmla="*/ 318 h 701"/>
              <a:gd name="T6" fmla="*/ 5 w 428"/>
              <a:gd name="T7" fmla="*/ 313 h 701"/>
              <a:gd name="T8" fmla="*/ 0 w 428"/>
              <a:gd name="T9" fmla="*/ 7 h 701"/>
              <a:gd name="T10" fmla="*/ 393 w 428"/>
              <a:gd name="T11" fmla="*/ 0 h 701"/>
              <a:gd name="T12" fmla="*/ 396 w 428"/>
              <a:gd name="T13" fmla="*/ 309 h 701"/>
              <a:gd name="T14" fmla="*/ 424 w 428"/>
              <a:gd name="T15" fmla="*/ 309 h 701"/>
              <a:gd name="T16" fmla="*/ 428 w 428"/>
              <a:gd name="T17" fmla="*/ 504 h 701"/>
              <a:gd name="T18" fmla="*/ 428 w 428"/>
              <a:gd name="T19" fmla="*/ 692 h 701"/>
              <a:gd name="T20" fmla="*/ 249 w 428"/>
              <a:gd name="T21" fmla="*/ 697 h 701"/>
              <a:gd name="T22" fmla="*/ 40 w 428"/>
              <a:gd name="T23"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28" h="701">
                <a:moveTo>
                  <a:pt x="40" y="701"/>
                </a:moveTo>
                <a:lnTo>
                  <a:pt x="35" y="515"/>
                </a:lnTo>
                <a:lnTo>
                  <a:pt x="32" y="318"/>
                </a:lnTo>
                <a:lnTo>
                  <a:pt x="5" y="313"/>
                </a:lnTo>
                <a:lnTo>
                  <a:pt x="0" y="7"/>
                </a:lnTo>
                <a:lnTo>
                  <a:pt x="393" y="0"/>
                </a:lnTo>
                <a:lnTo>
                  <a:pt x="396" y="309"/>
                </a:lnTo>
                <a:lnTo>
                  <a:pt x="424" y="309"/>
                </a:lnTo>
                <a:lnTo>
                  <a:pt x="428" y="504"/>
                </a:lnTo>
                <a:lnTo>
                  <a:pt x="428" y="692"/>
                </a:lnTo>
                <a:lnTo>
                  <a:pt x="249" y="697"/>
                </a:lnTo>
                <a:lnTo>
                  <a:pt x="40" y="70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9" name="Freeform 135">
            <a:extLst>
              <a:ext uri="{FF2B5EF4-FFF2-40B4-BE49-F238E27FC236}">
                <a16:creationId xmlns:a16="http://schemas.microsoft.com/office/drawing/2014/main" id="{00000000-0008-0000-0000-000087040000}"/>
              </a:ext>
            </a:extLst>
          </xdr:cNvPr>
          <xdr:cNvSpPr>
            <a:spLocks/>
          </xdr:cNvSpPr>
        </xdr:nvSpPr>
        <xdr:spPr bwMode="auto">
          <a:xfrm>
            <a:off x="1097" y="199"/>
            <a:ext cx="32" cy="22"/>
          </a:xfrm>
          <a:custGeom>
            <a:avLst/>
            <a:gdLst>
              <a:gd name="T0" fmla="*/ 799 w 799"/>
              <a:gd name="T1" fmla="*/ 502 h 523"/>
              <a:gd name="T2" fmla="*/ 509 w 799"/>
              <a:gd name="T3" fmla="*/ 511 h 523"/>
              <a:gd name="T4" fmla="*/ 35 w 799"/>
              <a:gd name="T5" fmla="*/ 523 h 523"/>
              <a:gd name="T6" fmla="*/ 31 w 799"/>
              <a:gd name="T7" fmla="*/ 328 h 523"/>
              <a:gd name="T8" fmla="*/ 3 w 799"/>
              <a:gd name="T9" fmla="*/ 328 h 523"/>
              <a:gd name="T10" fmla="*/ 0 w 799"/>
              <a:gd name="T11" fmla="*/ 19 h 523"/>
              <a:gd name="T12" fmla="*/ 772 w 799"/>
              <a:gd name="T13" fmla="*/ 0 h 523"/>
              <a:gd name="T14" fmla="*/ 777 w 799"/>
              <a:gd name="T15" fmla="*/ 314 h 523"/>
              <a:gd name="T16" fmla="*/ 795 w 799"/>
              <a:gd name="T17" fmla="*/ 314 h 523"/>
              <a:gd name="T18" fmla="*/ 799 w 799"/>
              <a:gd name="T19" fmla="*/ 502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99" h="523">
                <a:moveTo>
                  <a:pt x="799" y="502"/>
                </a:moveTo>
                <a:lnTo>
                  <a:pt x="509" y="511"/>
                </a:lnTo>
                <a:lnTo>
                  <a:pt x="35" y="523"/>
                </a:lnTo>
                <a:lnTo>
                  <a:pt x="31" y="328"/>
                </a:lnTo>
                <a:lnTo>
                  <a:pt x="3" y="328"/>
                </a:lnTo>
                <a:lnTo>
                  <a:pt x="0" y="19"/>
                </a:lnTo>
                <a:lnTo>
                  <a:pt x="772" y="0"/>
                </a:lnTo>
                <a:lnTo>
                  <a:pt x="777" y="314"/>
                </a:lnTo>
                <a:lnTo>
                  <a:pt x="795" y="314"/>
                </a:lnTo>
                <a:lnTo>
                  <a:pt x="799" y="50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0" name="Freeform 136">
            <a:extLst>
              <a:ext uri="{FF2B5EF4-FFF2-40B4-BE49-F238E27FC236}">
                <a16:creationId xmlns:a16="http://schemas.microsoft.com/office/drawing/2014/main" id="{00000000-0008-0000-0000-000088040000}"/>
              </a:ext>
            </a:extLst>
          </xdr:cNvPr>
          <xdr:cNvSpPr>
            <a:spLocks/>
          </xdr:cNvSpPr>
        </xdr:nvSpPr>
        <xdr:spPr bwMode="auto">
          <a:xfrm>
            <a:off x="1097" y="199"/>
            <a:ext cx="32" cy="22"/>
          </a:xfrm>
          <a:custGeom>
            <a:avLst/>
            <a:gdLst>
              <a:gd name="T0" fmla="*/ 799 w 799"/>
              <a:gd name="T1" fmla="*/ 502 h 523"/>
              <a:gd name="T2" fmla="*/ 509 w 799"/>
              <a:gd name="T3" fmla="*/ 511 h 523"/>
              <a:gd name="T4" fmla="*/ 35 w 799"/>
              <a:gd name="T5" fmla="*/ 523 h 523"/>
              <a:gd name="T6" fmla="*/ 31 w 799"/>
              <a:gd name="T7" fmla="*/ 328 h 523"/>
              <a:gd name="T8" fmla="*/ 3 w 799"/>
              <a:gd name="T9" fmla="*/ 328 h 523"/>
              <a:gd name="T10" fmla="*/ 0 w 799"/>
              <a:gd name="T11" fmla="*/ 19 h 523"/>
              <a:gd name="T12" fmla="*/ 772 w 799"/>
              <a:gd name="T13" fmla="*/ 0 h 523"/>
              <a:gd name="T14" fmla="*/ 777 w 799"/>
              <a:gd name="T15" fmla="*/ 314 h 523"/>
              <a:gd name="T16" fmla="*/ 795 w 799"/>
              <a:gd name="T17" fmla="*/ 314 h 523"/>
              <a:gd name="T18" fmla="*/ 799 w 799"/>
              <a:gd name="T19" fmla="*/ 502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99" h="523">
                <a:moveTo>
                  <a:pt x="799" y="502"/>
                </a:moveTo>
                <a:lnTo>
                  <a:pt x="509" y="511"/>
                </a:lnTo>
                <a:lnTo>
                  <a:pt x="35" y="523"/>
                </a:lnTo>
                <a:lnTo>
                  <a:pt x="31" y="328"/>
                </a:lnTo>
                <a:lnTo>
                  <a:pt x="3" y="328"/>
                </a:lnTo>
                <a:lnTo>
                  <a:pt x="0" y="19"/>
                </a:lnTo>
                <a:lnTo>
                  <a:pt x="772" y="0"/>
                </a:lnTo>
                <a:lnTo>
                  <a:pt x="777" y="314"/>
                </a:lnTo>
                <a:lnTo>
                  <a:pt x="795" y="314"/>
                </a:lnTo>
                <a:lnTo>
                  <a:pt x="799" y="50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1" name="Freeform 137">
            <a:extLst>
              <a:ext uri="{FF2B5EF4-FFF2-40B4-BE49-F238E27FC236}">
                <a16:creationId xmlns:a16="http://schemas.microsoft.com/office/drawing/2014/main" id="{00000000-0008-0000-0000-000089040000}"/>
              </a:ext>
            </a:extLst>
          </xdr:cNvPr>
          <xdr:cNvSpPr>
            <a:spLocks/>
          </xdr:cNvSpPr>
        </xdr:nvSpPr>
        <xdr:spPr bwMode="auto">
          <a:xfrm>
            <a:off x="1128" y="198"/>
            <a:ext cx="25" cy="22"/>
          </a:xfrm>
          <a:custGeom>
            <a:avLst/>
            <a:gdLst>
              <a:gd name="T0" fmla="*/ 591 w 629"/>
              <a:gd name="T1" fmla="*/ 498 h 521"/>
              <a:gd name="T2" fmla="*/ 27 w 629"/>
              <a:gd name="T3" fmla="*/ 521 h 521"/>
              <a:gd name="T4" fmla="*/ 23 w 629"/>
              <a:gd name="T5" fmla="*/ 333 h 521"/>
              <a:gd name="T6" fmla="*/ 5 w 629"/>
              <a:gd name="T7" fmla="*/ 333 h 521"/>
              <a:gd name="T8" fmla="*/ 0 w 629"/>
              <a:gd name="T9" fmla="*/ 19 h 521"/>
              <a:gd name="T10" fmla="*/ 517 w 629"/>
              <a:gd name="T11" fmla="*/ 0 h 521"/>
              <a:gd name="T12" fmla="*/ 532 w 629"/>
              <a:gd name="T13" fmla="*/ 73 h 521"/>
              <a:gd name="T14" fmla="*/ 564 w 629"/>
              <a:gd name="T15" fmla="*/ 138 h 521"/>
              <a:gd name="T16" fmla="*/ 568 w 629"/>
              <a:gd name="T17" fmla="*/ 178 h 521"/>
              <a:gd name="T18" fmla="*/ 564 w 629"/>
              <a:gd name="T19" fmla="*/ 201 h 521"/>
              <a:gd name="T20" fmla="*/ 575 w 629"/>
              <a:gd name="T21" fmla="*/ 208 h 521"/>
              <a:gd name="T22" fmla="*/ 568 w 629"/>
              <a:gd name="T23" fmla="*/ 216 h 521"/>
              <a:gd name="T24" fmla="*/ 586 w 629"/>
              <a:gd name="T25" fmla="*/ 240 h 521"/>
              <a:gd name="T26" fmla="*/ 594 w 629"/>
              <a:gd name="T27" fmla="*/ 259 h 521"/>
              <a:gd name="T28" fmla="*/ 591 w 629"/>
              <a:gd name="T29" fmla="*/ 266 h 521"/>
              <a:gd name="T30" fmla="*/ 603 w 629"/>
              <a:gd name="T31" fmla="*/ 275 h 521"/>
              <a:gd name="T32" fmla="*/ 603 w 629"/>
              <a:gd name="T33" fmla="*/ 297 h 521"/>
              <a:gd name="T34" fmla="*/ 618 w 629"/>
              <a:gd name="T35" fmla="*/ 317 h 521"/>
              <a:gd name="T36" fmla="*/ 615 w 629"/>
              <a:gd name="T37" fmla="*/ 333 h 521"/>
              <a:gd name="T38" fmla="*/ 629 w 629"/>
              <a:gd name="T39" fmla="*/ 356 h 521"/>
              <a:gd name="T40" fmla="*/ 626 w 629"/>
              <a:gd name="T41" fmla="*/ 406 h 521"/>
              <a:gd name="T42" fmla="*/ 610 w 629"/>
              <a:gd name="T43" fmla="*/ 406 h 521"/>
              <a:gd name="T44" fmla="*/ 615 w 629"/>
              <a:gd name="T45" fmla="*/ 414 h 521"/>
              <a:gd name="T46" fmla="*/ 599 w 629"/>
              <a:gd name="T47" fmla="*/ 426 h 521"/>
              <a:gd name="T48" fmla="*/ 603 w 629"/>
              <a:gd name="T49" fmla="*/ 452 h 521"/>
              <a:gd name="T50" fmla="*/ 591 w 629"/>
              <a:gd name="T51" fmla="*/ 456 h 521"/>
              <a:gd name="T52" fmla="*/ 594 w 629"/>
              <a:gd name="T53" fmla="*/ 468 h 521"/>
              <a:gd name="T54" fmla="*/ 582 w 629"/>
              <a:gd name="T55" fmla="*/ 484 h 521"/>
              <a:gd name="T56" fmla="*/ 599 w 629"/>
              <a:gd name="T57" fmla="*/ 495 h 521"/>
              <a:gd name="T58" fmla="*/ 591 w 629"/>
              <a:gd name="T59" fmla="*/ 498 h 5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29" h="521">
                <a:moveTo>
                  <a:pt x="591" y="498"/>
                </a:moveTo>
                <a:lnTo>
                  <a:pt x="27" y="521"/>
                </a:lnTo>
                <a:lnTo>
                  <a:pt x="23" y="333"/>
                </a:lnTo>
                <a:lnTo>
                  <a:pt x="5" y="333"/>
                </a:lnTo>
                <a:lnTo>
                  <a:pt x="0" y="19"/>
                </a:lnTo>
                <a:lnTo>
                  <a:pt x="517" y="0"/>
                </a:lnTo>
                <a:lnTo>
                  <a:pt x="532" y="73"/>
                </a:lnTo>
                <a:lnTo>
                  <a:pt x="564" y="138"/>
                </a:lnTo>
                <a:lnTo>
                  <a:pt x="568" y="178"/>
                </a:lnTo>
                <a:lnTo>
                  <a:pt x="564" y="201"/>
                </a:lnTo>
                <a:lnTo>
                  <a:pt x="575" y="208"/>
                </a:lnTo>
                <a:lnTo>
                  <a:pt x="568" y="216"/>
                </a:lnTo>
                <a:lnTo>
                  <a:pt x="586" y="240"/>
                </a:lnTo>
                <a:lnTo>
                  <a:pt x="594" y="259"/>
                </a:lnTo>
                <a:lnTo>
                  <a:pt x="591" y="266"/>
                </a:lnTo>
                <a:lnTo>
                  <a:pt x="603" y="275"/>
                </a:lnTo>
                <a:lnTo>
                  <a:pt x="603" y="297"/>
                </a:lnTo>
                <a:lnTo>
                  <a:pt x="618" y="317"/>
                </a:lnTo>
                <a:lnTo>
                  <a:pt x="615" y="333"/>
                </a:lnTo>
                <a:lnTo>
                  <a:pt x="629" y="356"/>
                </a:lnTo>
                <a:lnTo>
                  <a:pt x="626" y="406"/>
                </a:lnTo>
                <a:lnTo>
                  <a:pt x="610" y="406"/>
                </a:lnTo>
                <a:lnTo>
                  <a:pt x="615" y="414"/>
                </a:lnTo>
                <a:lnTo>
                  <a:pt x="599" y="426"/>
                </a:lnTo>
                <a:lnTo>
                  <a:pt x="603" y="452"/>
                </a:lnTo>
                <a:lnTo>
                  <a:pt x="591" y="456"/>
                </a:lnTo>
                <a:lnTo>
                  <a:pt x="594" y="468"/>
                </a:lnTo>
                <a:lnTo>
                  <a:pt x="582" y="484"/>
                </a:lnTo>
                <a:lnTo>
                  <a:pt x="599" y="495"/>
                </a:lnTo>
                <a:lnTo>
                  <a:pt x="591" y="4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2" name="Freeform 138">
            <a:extLst>
              <a:ext uri="{FF2B5EF4-FFF2-40B4-BE49-F238E27FC236}">
                <a16:creationId xmlns:a16="http://schemas.microsoft.com/office/drawing/2014/main" id="{00000000-0008-0000-0000-00008A040000}"/>
              </a:ext>
            </a:extLst>
          </xdr:cNvPr>
          <xdr:cNvSpPr>
            <a:spLocks/>
          </xdr:cNvSpPr>
        </xdr:nvSpPr>
        <xdr:spPr bwMode="auto">
          <a:xfrm>
            <a:off x="1128" y="198"/>
            <a:ext cx="25" cy="22"/>
          </a:xfrm>
          <a:custGeom>
            <a:avLst/>
            <a:gdLst>
              <a:gd name="T0" fmla="*/ 591 w 629"/>
              <a:gd name="T1" fmla="*/ 498 h 521"/>
              <a:gd name="T2" fmla="*/ 27 w 629"/>
              <a:gd name="T3" fmla="*/ 521 h 521"/>
              <a:gd name="T4" fmla="*/ 23 w 629"/>
              <a:gd name="T5" fmla="*/ 333 h 521"/>
              <a:gd name="T6" fmla="*/ 5 w 629"/>
              <a:gd name="T7" fmla="*/ 333 h 521"/>
              <a:gd name="T8" fmla="*/ 0 w 629"/>
              <a:gd name="T9" fmla="*/ 19 h 521"/>
              <a:gd name="T10" fmla="*/ 517 w 629"/>
              <a:gd name="T11" fmla="*/ 0 h 521"/>
              <a:gd name="T12" fmla="*/ 532 w 629"/>
              <a:gd name="T13" fmla="*/ 73 h 521"/>
              <a:gd name="T14" fmla="*/ 564 w 629"/>
              <a:gd name="T15" fmla="*/ 138 h 521"/>
              <a:gd name="T16" fmla="*/ 568 w 629"/>
              <a:gd name="T17" fmla="*/ 178 h 521"/>
              <a:gd name="T18" fmla="*/ 564 w 629"/>
              <a:gd name="T19" fmla="*/ 201 h 521"/>
              <a:gd name="T20" fmla="*/ 575 w 629"/>
              <a:gd name="T21" fmla="*/ 208 h 521"/>
              <a:gd name="T22" fmla="*/ 568 w 629"/>
              <a:gd name="T23" fmla="*/ 216 h 521"/>
              <a:gd name="T24" fmla="*/ 586 w 629"/>
              <a:gd name="T25" fmla="*/ 240 h 521"/>
              <a:gd name="T26" fmla="*/ 594 w 629"/>
              <a:gd name="T27" fmla="*/ 259 h 521"/>
              <a:gd name="T28" fmla="*/ 591 w 629"/>
              <a:gd name="T29" fmla="*/ 266 h 521"/>
              <a:gd name="T30" fmla="*/ 603 w 629"/>
              <a:gd name="T31" fmla="*/ 275 h 521"/>
              <a:gd name="T32" fmla="*/ 603 w 629"/>
              <a:gd name="T33" fmla="*/ 297 h 521"/>
              <a:gd name="T34" fmla="*/ 618 w 629"/>
              <a:gd name="T35" fmla="*/ 317 h 521"/>
              <a:gd name="T36" fmla="*/ 615 w 629"/>
              <a:gd name="T37" fmla="*/ 333 h 521"/>
              <a:gd name="T38" fmla="*/ 629 w 629"/>
              <a:gd name="T39" fmla="*/ 356 h 521"/>
              <a:gd name="T40" fmla="*/ 626 w 629"/>
              <a:gd name="T41" fmla="*/ 406 h 521"/>
              <a:gd name="T42" fmla="*/ 610 w 629"/>
              <a:gd name="T43" fmla="*/ 406 h 521"/>
              <a:gd name="T44" fmla="*/ 615 w 629"/>
              <a:gd name="T45" fmla="*/ 414 h 521"/>
              <a:gd name="T46" fmla="*/ 599 w 629"/>
              <a:gd name="T47" fmla="*/ 426 h 521"/>
              <a:gd name="T48" fmla="*/ 603 w 629"/>
              <a:gd name="T49" fmla="*/ 452 h 521"/>
              <a:gd name="T50" fmla="*/ 591 w 629"/>
              <a:gd name="T51" fmla="*/ 456 h 521"/>
              <a:gd name="T52" fmla="*/ 594 w 629"/>
              <a:gd name="T53" fmla="*/ 468 h 521"/>
              <a:gd name="T54" fmla="*/ 582 w 629"/>
              <a:gd name="T55" fmla="*/ 484 h 521"/>
              <a:gd name="T56" fmla="*/ 599 w 629"/>
              <a:gd name="T57" fmla="*/ 495 h 521"/>
              <a:gd name="T58" fmla="*/ 591 w 629"/>
              <a:gd name="T59" fmla="*/ 498 h 5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29" h="521">
                <a:moveTo>
                  <a:pt x="591" y="498"/>
                </a:moveTo>
                <a:lnTo>
                  <a:pt x="27" y="521"/>
                </a:lnTo>
                <a:lnTo>
                  <a:pt x="23" y="333"/>
                </a:lnTo>
                <a:lnTo>
                  <a:pt x="5" y="333"/>
                </a:lnTo>
                <a:lnTo>
                  <a:pt x="0" y="19"/>
                </a:lnTo>
                <a:lnTo>
                  <a:pt x="517" y="0"/>
                </a:lnTo>
                <a:lnTo>
                  <a:pt x="532" y="73"/>
                </a:lnTo>
                <a:lnTo>
                  <a:pt x="564" y="138"/>
                </a:lnTo>
                <a:lnTo>
                  <a:pt x="568" y="178"/>
                </a:lnTo>
                <a:lnTo>
                  <a:pt x="564" y="201"/>
                </a:lnTo>
                <a:lnTo>
                  <a:pt x="575" y="208"/>
                </a:lnTo>
                <a:lnTo>
                  <a:pt x="568" y="216"/>
                </a:lnTo>
                <a:lnTo>
                  <a:pt x="586" y="240"/>
                </a:lnTo>
                <a:lnTo>
                  <a:pt x="594" y="259"/>
                </a:lnTo>
                <a:lnTo>
                  <a:pt x="591" y="266"/>
                </a:lnTo>
                <a:lnTo>
                  <a:pt x="603" y="275"/>
                </a:lnTo>
                <a:lnTo>
                  <a:pt x="603" y="297"/>
                </a:lnTo>
                <a:lnTo>
                  <a:pt x="618" y="317"/>
                </a:lnTo>
                <a:lnTo>
                  <a:pt x="615" y="333"/>
                </a:lnTo>
                <a:lnTo>
                  <a:pt x="629" y="356"/>
                </a:lnTo>
                <a:lnTo>
                  <a:pt x="626" y="406"/>
                </a:lnTo>
                <a:lnTo>
                  <a:pt x="610" y="406"/>
                </a:lnTo>
                <a:lnTo>
                  <a:pt x="615" y="414"/>
                </a:lnTo>
                <a:lnTo>
                  <a:pt x="599" y="426"/>
                </a:lnTo>
                <a:lnTo>
                  <a:pt x="603" y="452"/>
                </a:lnTo>
                <a:lnTo>
                  <a:pt x="591" y="456"/>
                </a:lnTo>
                <a:lnTo>
                  <a:pt x="594" y="468"/>
                </a:lnTo>
                <a:lnTo>
                  <a:pt x="582" y="484"/>
                </a:lnTo>
                <a:lnTo>
                  <a:pt x="599" y="495"/>
                </a:lnTo>
                <a:lnTo>
                  <a:pt x="591" y="49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3" name="Freeform 139">
            <a:extLst>
              <a:ext uri="{FF2B5EF4-FFF2-40B4-BE49-F238E27FC236}">
                <a16:creationId xmlns:a16="http://schemas.microsoft.com/office/drawing/2014/main" id="{00000000-0008-0000-0000-00008B040000}"/>
              </a:ext>
            </a:extLst>
          </xdr:cNvPr>
          <xdr:cNvSpPr>
            <a:spLocks/>
          </xdr:cNvSpPr>
        </xdr:nvSpPr>
        <xdr:spPr bwMode="auto">
          <a:xfrm>
            <a:off x="1002" y="209"/>
            <a:ext cx="37" cy="44"/>
          </a:xfrm>
          <a:custGeom>
            <a:avLst/>
            <a:gdLst>
              <a:gd name="T0" fmla="*/ 928 w 931"/>
              <a:gd name="T1" fmla="*/ 1061 h 1061"/>
              <a:gd name="T2" fmla="*/ 248 w 931"/>
              <a:gd name="T3" fmla="*/ 1052 h 1061"/>
              <a:gd name="T4" fmla="*/ 252 w 931"/>
              <a:gd name="T5" fmla="*/ 863 h 1061"/>
              <a:gd name="T6" fmla="*/ 220 w 931"/>
              <a:gd name="T7" fmla="*/ 863 h 1061"/>
              <a:gd name="T8" fmla="*/ 230 w 931"/>
              <a:gd name="T9" fmla="*/ 472 h 1061"/>
              <a:gd name="T10" fmla="*/ 190 w 931"/>
              <a:gd name="T11" fmla="*/ 472 h 1061"/>
              <a:gd name="T12" fmla="*/ 186 w 931"/>
              <a:gd name="T13" fmla="*/ 287 h 1061"/>
              <a:gd name="T14" fmla="*/ 0 w 931"/>
              <a:gd name="T15" fmla="*/ 278 h 1061"/>
              <a:gd name="T16" fmla="*/ 4 w 931"/>
              <a:gd name="T17" fmla="*/ 89 h 1061"/>
              <a:gd name="T18" fmla="*/ 58 w 931"/>
              <a:gd name="T19" fmla="*/ 89 h 1061"/>
              <a:gd name="T20" fmla="*/ 62 w 931"/>
              <a:gd name="T21" fmla="*/ 0 h 1061"/>
              <a:gd name="T22" fmla="*/ 162 w 931"/>
              <a:gd name="T23" fmla="*/ 4 h 1061"/>
              <a:gd name="T24" fmla="*/ 162 w 931"/>
              <a:gd name="T25" fmla="*/ 89 h 1061"/>
              <a:gd name="T26" fmla="*/ 287 w 931"/>
              <a:gd name="T27" fmla="*/ 92 h 1061"/>
              <a:gd name="T28" fmla="*/ 283 w 931"/>
              <a:gd name="T29" fmla="*/ 383 h 1061"/>
              <a:gd name="T30" fmla="*/ 861 w 931"/>
              <a:gd name="T31" fmla="*/ 391 h 1061"/>
              <a:gd name="T32" fmla="*/ 861 w 931"/>
              <a:gd name="T33" fmla="*/ 491 h 1061"/>
              <a:gd name="T34" fmla="*/ 893 w 931"/>
              <a:gd name="T35" fmla="*/ 491 h 1061"/>
              <a:gd name="T36" fmla="*/ 896 w 931"/>
              <a:gd name="T37" fmla="*/ 874 h 1061"/>
              <a:gd name="T38" fmla="*/ 931 w 931"/>
              <a:gd name="T39" fmla="*/ 878 h 1061"/>
              <a:gd name="T40" fmla="*/ 928 w 931"/>
              <a:gd name="T41" fmla="*/ 1061 h 10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931" h="1061">
                <a:moveTo>
                  <a:pt x="928" y="1061"/>
                </a:moveTo>
                <a:lnTo>
                  <a:pt x="248" y="1052"/>
                </a:lnTo>
                <a:lnTo>
                  <a:pt x="252" y="863"/>
                </a:lnTo>
                <a:lnTo>
                  <a:pt x="220" y="863"/>
                </a:lnTo>
                <a:lnTo>
                  <a:pt x="230" y="472"/>
                </a:lnTo>
                <a:lnTo>
                  <a:pt x="190" y="472"/>
                </a:lnTo>
                <a:lnTo>
                  <a:pt x="186" y="287"/>
                </a:lnTo>
                <a:lnTo>
                  <a:pt x="0" y="278"/>
                </a:lnTo>
                <a:lnTo>
                  <a:pt x="4" y="89"/>
                </a:lnTo>
                <a:lnTo>
                  <a:pt x="58" y="89"/>
                </a:lnTo>
                <a:lnTo>
                  <a:pt x="62" y="0"/>
                </a:lnTo>
                <a:lnTo>
                  <a:pt x="162" y="4"/>
                </a:lnTo>
                <a:lnTo>
                  <a:pt x="162" y="89"/>
                </a:lnTo>
                <a:lnTo>
                  <a:pt x="287" y="92"/>
                </a:lnTo>
                <a:lnTo>
                  <a:pt x="283" y="383"/>
                </a:lnTo>
                <a:lnTo>
                  <a:pt x="861" y="391"/>
                </a:lnTo>
                <a:lnTo>
                  <a:pt x="861" y="491"/>
                </a:lnTo>
                <a:lnTo>
                  <a:pt x="893" y="491"/>
                </a:lnTo>
                <a:lnTo>
                  <a:pt x="896" y="874"/>
                </a:lnTo>
                <a:lnTo>
                  <a:pt x="931" y="878"/>
                </a:lnTo>
                <a:lnTo>
                  <a:pt x="928" y="106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4" name="Freeform 140">
            <a:extLst>
              <a:ext uri="{FF2B5EF4-FFF2-40B4-BE49-F238E27FC236}">
                <a16:creationId xmlns:a16="http://schemas.microsoft.com/office/drawing/2014/main" id="{00000000-0008-0000-0000-00008C040000}"/>
              </a:ext>
            </a:extLst>
          </xdr:cNvPr>
          <xdr:cNvSpPr>
            <a:spLocks/>
          </xdr:cNvSpPr>
        </xdr:nvSpPr>
        <xdr:spPr bwMode="auto">
          <a:xfrm>
            <a:off x="1002" y="209"/>
            <a:ext cx="37" cy="44"/>
          </a:xfrm>
          <a:custGeom>
            <a:avLst/>
            <a:gdLst>
              <a:gd name="T0" fmla="*/ 928 w 931"/>
              <a:gd name="T1" fmla="*/ 1061 h 1061"/>
              <a:gd name="T2" fmla="*/ 248 w 931"/>
              <a:gd name="T3" fmla="*/ 1052 h 1061"/>
              <a:gd name="T4" fmla="*/ 252 w 931"/>
              <a:gd name="T5" fmla="*/ 863 h 1061"/>
              <a:gd name="T6" fmla="*/ 220 w 931"/>
              <a:gd name="T7" fmla="*/ 863 h 1061"/>
              <a:gd name="T8" fmla="*/ 230 w 931"/>
              <a:gd name="T9" fmla="*/ 472 h 1061"/>
              <a:gd name="T10" fmla="*/ 190 w 931"/>
              <a:gd name="T11" fmla="*/ 472 h 1061"/>
              <a:gd name="T12" fmla="*/ 186 w 931"/>
              <a:gd name="T13" fmla="*/ 287 h 1061"/>
              <a:gd name="T14" fmla="*/ 0 w 931"/>
              <a:gd name="T15" fmla="*/ 278 h 1061"/>
              <a:gd name="T16" fmla="*/ 4 w 931"/>
              <a:gd name="T17" fmla="*/ 89 h 1061"/>
              <a:gd name="T18" fmla="*/ 58 w 931"/>
              <a:gd name="T19" fmla="*/ 89 h 1061"/>
              <a:gd name="T20" fmla="*/ 62 w 931"/>
              <a:gd name="T21" fmla="*/ 0 h 1061"/>
              <a:gd name="T22" fmla="*/ 162 w 931"/>
              <a:gd name="T23" fmla="*/ 4 h 1061"/>
              <a:gd name="T24" fmla="*/ 162 w 931"/>
              <a:gd name="T25" fmla="*/ 89 h 1061"/>
              <a:gd name="T26" fmla="*/ 287 w 931"/>
              <a:gd name="T27" fmla="*/ 92 h 1061"/>
              <a:gd name="T28" fmla="*/ 283 w 931"/>
              <a:gd name="T29" fmla="*/ 383 h 1061"/>
              <a:gd name="T30" fmla="*/ 861 w 931"/>
              <a:gd name="T31" fmla="*/ 391 h 1061"/>
              <a:gd name="T32" fmla="*/ 861 w 931"/>
              <a:gd name="T33" fmla="*/ 491 h 1061"/>
              <a:gd name="T34" fmla="*/ 893 w 931"/>
              <a:gd name="T35" fmla="*/ 491 h 1061"/>
              <a:gd name="T36" fmla="*/ 896 w 931"/>
              <a:gd name="T37" fmla="*/ 874 h 1061"/>
              <a:gd name="T38" fmla="*/ 931 w 931"/>
              <a:gd name="T39" fmla="*/ 878 h 1061"/>
              <a:gd name="T40" fmla="*/ 928 w 931"/>
              <a:gd name="T41" fmla="*/ 1061 h 10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931" h="1061">
                <a:moveTo>
                  <a:pt x="928" y="1061"/>
                </a:moveTo>
                <a:lnTo>
                  <a:pt x="248" y="1052"/>
                </a:lnTo>
                <a:lnTo>
                  <a:pt x="252" y="863"/>
                </a:lnTo>
                <a:lnTo>
                  <a:pt x="220" y="863"/>
                </a:lnTo>
                <a:lnTo>
                  <a:pt x="230" y="472"/>
                </a:lnTo>
                <a:lnTo>
                  <a:pt x="190" y="472"/>
                </a:lnTo>
                <a:lnTo>
                  <a:pt x="186" y="287"/>
                </a:lnTo>
                <a:lnTo>
                  <a:pt x="0" y="278"/>
                </a:lnTo>
                <a:lnTo>
                  <a:pt x="4" y="89"/>
                </a:lnTo>
                <a:lnTo>
                  <a:pt x="58" y="89"/>
                </a:lnTo>
                <a:lnTo>
                  <a:pt x="62" y="0"/>
                </a:lnTo>
                <a:lnTo>
                  <a:pt x="162" y="4"/>
                </a:lnTo>
                <a:lnTo>
                  <a:pt x="162" y="89"/>
                </a:lnTo>
                <a:lnTo>
                  <a:pt x="287" y="92"/>
                </a:lnTo>
                <a:lnTo>
                  <a:pt x="283" y="383"/>
                </a:lnTo>
                <a:lnTo>
                  <a:pt x="861" y="391"/>
                </a:lnTo>
                <a:lnTo>
                  <a:pt x="861" y="491"/>
                </a:lnTo>
                <a:lnTo>
                  <a:pt x="893" y="491"/>
                </a:lnTo>
                <a:lnTo>
                  <a:pt x="896" y="874"/>
                </a:lnTo>
                <a:lnTo>
                  <a:pt x="931" y="878"/>
                </a:lnTo>
                <a:lnTo>
                  <a:pt x="928" y="106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5" name="Freeform 141">
            <a:extLst>
              <a:ext uri="{FF2B5EF4-FFF2-40B4-BE49-F238E27FC236}">
                <a16:creationId xmlns:a16="http://schemas.microsoft.com/office/drawing/2014/main" id="{00000000-0008-0000-0000-00008D040000}"/>
              </a:ext>
            </a:extLst>
          </xdr:cNvPr>
          <xdr:cNvSpPr>
            <a:spLocks/>
          </xdr:cNvSpPr>
        </xdr:nvSpPr>
        <xdr:spPr bwMode="auto">
          <a:xfrm>
            <a:off x="947" y="214"/>
            <a:ext cx="37" cy="32"/>
          </a:xfrm>
          <a:custGeom>
            <a:avLst/>
            <a:gdLst>
              <a:gd name="T0" fmla="*/ 912 w 920"/>
              <a:gd name="T1" fmla="*/ 608 h 759"/>
              <a:gd name="T2" fmla="*/ 889 w 920"/>
              <a:gd name="T3" fmla="*/ 596 h 759"/>
              <a:gd name="T4" fmla="*/ 849 w 920"/>
              <a:gd name="T5" fmla="*/ 608 h 759"/>
              <a:gd name="T6" fmla="*/ 808 w 920"/>
              <a:gd name="T7" fmla="*/ 589 h 759"/>
              <a:gd name="T8" fmla="*/ 695 w 920"/>
              <a:gd name="T9" fmla="*/ 581 h 759"/>
              <a:gd name="T10" fmla="*/ 621 w 920"/>
              <a:gd name="T11" fmla="*/ 603 h 759"/>
              <a:gd name="T12" fmla="*/ 605 w 920"/>
              <a:gd name="T13" fmla="*/ 619 h 759"/>
              <a:gd name="T14" fmla="*/ 602 w 920"/>
              <a:gd name="T15" fmla="*/ 654 h 759"/>
              <a:gd name="T16" fmla="*/ 593 w 920"/>
              <a:gd name="T17" fmla="*/ 662 h 759"/>
              <a:gd name="T18" fmla="*/ 505 w 920"/>
              <a:gd name="T19" fmla="*/ 689 h 759"/>
              <a:gd name="T20" fmla="*/ 465 w 920"/>
              <a:gd name="T21" fmla="*/ 693 h 759"/>
              <a:gd name="T22" fmla="*/ 407 w 920"/>
              <a:gd name="T23" fmla="*/ 717 h 759"/>
              <a:gd name="T24" fmla="*/ 381 w 920"/>
              <a:gd name="T25" fmla="*/ 685 h 759"/>
              <a:gd name="T26" fmla="*/ 357 w 920"/>
              <a:gd name="T27" fmla="*/ 673 h 759"/>
              <a:gd name="T28" fmla="*/ 365 w 920"/>
              <a:gd name="T29" fmla="*/ 639 h 759"/>
              <a:gd name="T30" fmla="*/ 341 w 920"/>
              <a:gd name="T31" fmla="*/ 592 h 759"/>
              <a:gd name="T32" fmla="*/ 345 w 920"/>
              <a:gd name="T33" fmla="*/ 581 h 759"/>
              <a:gd name="T34" fmla="*/ 337 w 920"/>
              <a:gd name="T35" fmla="*/ 577 h 759"/>
              <a:gd name="T36" fmla="*/ 314 w 920"/>
              <a:gd name="T37" fmla="*/ 592 h 759"/>
              <a:gd name="T38" fmla="*/ 272 w 920"/>
              <a:gd name="T39" fmla="*/ 592 h 759"/>
              <a:gd name="T40" fmla="*/ 241 w 920"/>
              <a:gd name="T41" fmla="*/ 624 h 759"/>
              <a:gd name="T42" fmla="*/ 244 w 920"/>
              <a:gd name="T43" fmla="*/ 647 h 759"/>
              <a:gd name="T44" fmla="*/ 236 w 920"/>
              <a:gd name="T45" fmla="*/ 654 h 759"/>
              <a:gd name="T46" fmla="*/ 213 w 920"/>
              <a:gd name="T47" fmla="*/ 662 h 759"/>
              <a:gd name="T48" fmla="*/ 190 w 920"/>
              <a:gd name="T49" fmla="*/ 662 h 759"/>
              <a:gd name="T50" fmla="*/ 195 w 920"/>
              <a:gd name="T51" fmla="*/ 693 h 759"/>
              <a:gd name="T52" fmla="*/ 183 w 920"/>
              <a:gd name="T53" fmla="*/ 720 h 759"/>
              <a:gd name="T54" fmla="*/ 162 w 920"/>
              <a:gd name="T55" fmla="*/ 732 h 759"/>
              <a:gd name="T56" fmla="*/ 155 w 920"/>
              <a:gd name="T57" fmla="*/ 709 h 759"/>
              <a:gd name="T58" fmla="*/ 144 w 920"/>
              <a:gd name="T59" fmla="*/ 709 h 759"/>
              <a:gd name="T60" fmla="*/ 132 w 920"/>
              <a:gd name="T61" fmla="*/ 740 h 759"/>
              <a:gd name="T62" fmla="*/ 104 w 920"/>
              <a:gd name="T63" fmla="*/ 759 h 759"/>
              <a:gd name="T64" fmla="*/ 89 w 920"/>
              <a:gd name="T65" fmla="*/ 759 h 759"/>
              <a:gd name="T66" fmla="*/ 66 w 920"/>
              <a:gd name="T67" fmla="*/ 732 h 759"/>
              <a:gd name="T68" fmla="*/ 38 w 920"/>
              <a:gd name="T69" fmla="*/ 740 h 759"/>
              <a:gd name="T70" fmla="*/ 20 w 920"/>
              <a:gd name="T71" fmla="*/ 720 h 759"/>
              <a:gd name="T72" fmla="*/ 0 w 920"/>
              <a:gd name="T73" fmla="*/ 713 h 759"/>
              <a:gd name="T74" fmla="*/ 15 w 920"/>
              <a:gd name="T75" fmla="*/ 283 h 759"/>
              <a:gd name="T76" fmla="*/ 27 w 920"/>
              <a:gd name="T77" fmla="*/ 0 h 759"/>
              <a:gd name="T78" fmla="*/ 885 w 920"/>
              <a:gd name="T79" fmla="*/ 43 h 759"/>
              <a:gd name="T80" fmla="*/ 885 w 920"/>
              <a:gd name="T81" fmla="*/ 136 h 759"/>
              <a:gd name="T82" fmla="*/ 882 w 920"/>
              <a:gd name="T83" fmla="*/ 330 h 759"/>
              <a:gd name="T84" fmla="*/ 920 w 920"/>
              <a:gd name="T85" fmla="*/ 330 h 759"/>
              <a:gd name="T86" fmla="*/ 912 w 920"/>
              <a:gd name="T87" fmla="*/ 608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920" h="759">
                <a:moveTo>
                  <a:pt x="912" y="608"/>
                </a:moveTo>
                <a:lnTo>
                  <a:pt x="889" y="596"/>
                </a:lnTo>
                <a:lnTo>
                  <a:pt x="849" y="608"/>
                </a:lnTo>
                <a:lnTo>
                  <a:pt x="808" y="589"/>
                </a:lnTo>
                <a:lnTo>
                  <a:pt x="695" y="581"/>
                </a:lnTo>
                <a:lnTo>
                  <a:pt x="621" y="603"/>
                </a:lnTo>
                <a:lnTo>
                  <a:pt x="605" y="619"/>
                </a:lnTo>
                <a:lnTo>
                  <a:pt x="602" y="654"/>
                </a:lnTo>
                <a:lnTo>
                  <a:pt x="593" y="662"/>
                </a:lnTo>
                <a:lnTo>
                  <a:pt x="505" y="689"/>
                </a:lnTo>
                <a:lnTo>
                  <a:pt x="465" y="693"/>
                </a:lnTo>
                <a:lnTo>
                  <a:pt x="407" y="717"/>
                </a:lnTo>
                <a:lnTo>
                  <a:pt x="381" y="685"/>
                </a:lnTo>
                <a:lnTo>
                  <a:pt x="357" y="673"/>
                </a:lnTo>
                <a:lnTo>
                  <a:pt x="365" y="639"/>
                </a:lnTo>
                <a:lnTo>
                  <a:pt x="341" y="592"/>
                </a:lnTo>
                <a:lnTo>
                  <a:pt x="345" y="581"/>
                </a:lnTo>
                <a:lnTo>
                  <a:pt x="337" y="577"/>
                </a:lnTo>
                <a:lnTo>
                  <a:pt x="314" y="592"/>
                </a:lnTo>
                <a:lnTo>
                  <a:pt x="272" y="592"/>
                </a:lnTo>
                <a:lnTo>
                  <a:pt x="241" y="624"/>
                </a:lnTo>
                <a:lnTo>
                  <a:pt x="244" y="647"/>
                </a:lnTo>
                <a:lnTo>
                  <a:pt x="236" y="654"/>
                </a:lnTo>
                <a:lnTo>
                  <a:pt x="213" y="662"/>
                </a:lnTo>
                <a:lnTo>
                  <a:pt x="190" y="662"/>
                </a:lnTo>
                <a:lnTo>
                  <a:pt x="195" y="693"/>
                </a:lnTo>
                <a:lnTo>
                  <a:pt x="183" y="720"/>
                </a:lnTo>
                <a:lnTo>
                  <a:pt x="162" y="732"/>
                </a:lnTo>
                <a:lnTo>
                  <a:pt x="155" y="709"/>
                </a:lnTo>
                <a:lnTo>
                  <a:pt x="144" y="709"/>
                </a:lnTo>
                <a:lnTo>
                  <a:pt x="132" y="740"/>
                </a:lnTo>
                <a:lnTo>
                  <a:pt x="104" y="759"/>
                </a:lnTo>
                <a:lnTo>
                  <a:pt x="89" y="759"/>
                </a:lnTo>
                <a:lnTo>
                  <a:pt x="66" y="732"/>
                </a:lnTo>
                <a:lnTo>
                  <a:pt x="38" y="740"/>
                </a:lnTo>
                <a:lnTo>
                  <a:pt x="20" y="720"/>
                </a:lnTo>
                <a:lnTo>
                  <a:pt x="0" y="713"/>
                </a:lnTo>
                <a:lnTo>
                  <a:pt x="15" y="283"/>
                </a:lnTo>
                <a:lnTo>
                  <a:pt x="27" y="0"/>
                </a:lnTo>
                <a:lnTo>
                  <a:pt x="885" y="43"/>
                </a:lnTo>
                <a:lnTo>
                  <a:pt x="885" y="136"/>
                </a:lnTo>
                <a:lnTo>
                  <a:pt x="882" y="330"/>
                </a:lnTo>
                <a:lnTo>
                  <a:pt x="920" y="330"/>
                </a:lnTo>
                <a:lnTo>
                  <a:pt x="912" y="6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6" name="Freeform 142">
            <a:extLst>
              <a:ext uri="{FF2B5EF4-FFF2-40B4-BE49-F238E27FC236}">
                <a16:creationId xmlns:a16="http://schemas.microsoft.com/office/drawing/2014/main" id="{00000000-0008-0000-0000-00008E040000}"/>
              </a:ext>
            </a:extLst>
          </xdr:cNvPr>
          <xdr:cNvSpPr>
            <a:spLocks/>
          </xdr:cNvSpPr>
        </xdr:nvSpPr>
        <xdr:spPr bwMode="auto">
          <a:xfrm>
            <a:off x="947" y="214"/>
            <a:ext cx="37" cy="32"/>
          </a:xfrm>
          <a:custGeom>
            <a:avLst/>
            <a:gdLst>
              <a:gd name="T0" fmla="*/ 912 w 920"/>
              <a:gd name="T1" fmla="*/ 608 h 759"/>
              <a:gd name="T2" fmla="*/ 889 w 920"/>
              <a:gd name="T3" fmla="*/ 596 h 759"/>
              <a:gd name="T4" fmla="*/ 849 w 920"/>
              <a:gd name="T5" fmla="*/ 608 h 759"/>
              <a:gd name="T6" fmla="*/ 808 w 920"/>
              <a:gd name="T7" fmla="*/ 589 h 759"/>
              <a:gd name="T8" fmla="*/ 695 w 920"/>
              <a:gd name="T9" fmla="*/ 581 h 759"/>
              <a:gd name="T10" fmla="*/ 621 w 920"/>
              <a:gd name="T11" fmla="*/ 603 h 759"/>
              <a:gd name="T12" fmla="*/ 605 w 920"/>
              <a:gd name="T13" fmla="*/ 619 h 759"/>
              <a:gd name="T14" fmla="*/ 602 w 920"/>
              <a:gd name="T15" fmla="*/ 654 h 759"/>
              <a:gd name="T16" fmla="*/ 593 w 920"/>
              <a:gd name="T17" fmla="*/ 662 h 759"/>
              <a:gd name="T18" fmla="*/ 505 w 920"/>
              <a:gd name="T19" fmla="*/ 689 h 759"/>
              <a:gd name="T20" fmla="*/ 465 w 920"/>
              <a:gd name="T21" fmla="*/ 693 h 759"/>
              <a:gd name="T22" fmla="*/ 407 w 920"/>
              <a:gd name="T23" fmla="*/ 717 h 759"/>
              <a:gd name="T24" fmla="*/ 381 w 920"/>
              <a:gd name="T25" fmla="*/ 685 h 759"/>
              <a:gd name="T26" fmla="*/ 357 w 920"/>
              <a:gd name="T27" fmla="*/ 673 h 759"/>
              <a:gd name="T28" fmla="*/ 365 w 920"/>
              <a:gd name="T29" fmla="*/ 639 h 759"/>
              <a:gd name="T30" fmla="*/ 341 w 920"/>
              <a:gd name="T31" fmla="*/ 592 h 759"/>
              <a:gd name="T32" fmla="*/ 345 w 920"/>
              <a:gd name="T33" fmla="*/ 581 h 759"/>
              <a:gd name="T34" fmla="*/ 337 w 920"/>
              <a:gd name="T35" fmla="*/ 577 h 759"/>
              <a:gd name="T36" fmla="*/ 314 w 920"/>
              <a:gd name="T37" fmla="*/ 592 h 759"/>
              <a:gd name="T38" fmla="*/ 272 w 920"/>
              <a:gd name="T39" fmla="*/ 592 h 759"/>
              <a:gd name="T40" fmla="*/ 241 w 920"/>
              <a:gd name="T41" fmla="*/ 624 h 759"/>
              <a:gd name="T42" fmla="*/ 244 w 920"/>
              <a:gd name="T43" fmla="*/ 647 h 759"/>
              <a:gd name="T44" fmla="*/ 236 w 920"/>
              <a:gd name="T45" fmla="*/ 654 h 759"/>
              <a:gd name="T46" fmla="*/ 213 w 920"/>
              <a:gd name="T47" fmla="*/ 662 h 759"/>
              <a:gd name="T48" fmla="*/ 190 w 920"/>
              <a:gd name="T49" fmla="*/ 662 h 759"/>
              <a:gd name="T50" fmla="*/ 195 w 920"/>
              <a:gd name="T51" fmla="*/ 693 h 759"/>
              <a:gd name="T52" fmla="*/ 183 w 920"/>
              <a:gd name="T53" fmla="*/ 720 h 759"/>
              <a:gd name="T54" fmla="*/ 162 w 920"/>
              <a:gd name="T55" fmla="*/ 732 h 759"/>
              <a:gd name="T56" fmla="*/ 155 w 920"/>
              <a:gd name="T57" fmla="*/ 709 h 759"/>
              <a:gd name="T58" fmla="*/ 144 w 920"/>
              <a:gd name="T59" fmla="*/ 709 h 759"/>
              <a:gd name="T60" fmla="*/ 132 w 920"/>
              <a:gd name="T61" fmla="*/ 740 h 759"/>
              <a:gd name="T62" fmla="*/ 104 w 920"/>
              <a:gd name="T63" fmla="*/ 759 h 759"/>
              <a:gd name="T64" fmla="*/ 89 w 920"/>
              <a:gd name="T65" fmla="*/ 759 h 759"/>
              <a:gd name="T66" fmla="*/ 66 w 920"/>
              <a:gd name="T67" fmla="*/ 732 h 759"/>
              <a:gd name="T68" fmla="*/ 38 w 920"/>
              <a:gd name="T69" fmla="*/ 740 h 759"/>
              <a:gd name="T70" fmla="*/ 20 w 920"/>
              <a:gd name="T71" fmla="*/ 720 h 759"/>
              <a:gd name="T72" fmla="*/ 0 w 920"/>
              <a:gd name="T73" fmla="*/ 713 h 759"/>
              <a:gd name="T74" fmla="*/ 15 w 920"/>
              <a:gd name="T75" fmla="*/ 283 h 759"/>
              <a:gd name="T76" fmla="*/ 27 w 920"/>
              <a:gd name="T77" fmla="*/ 0 h 759"/>
              <a:gd name="T78" fmla="*/ 885 w 920"/>
              <a:gd name="T79" fmla="*/ 43 h 759"/>
              <a:gd name="T80" fmla="*/ 885 w 920"/>
              <a:gd name="T81" fmla="*/ 136 h 759"/>
              <a:gd name="T82" fmla="*/ 882 w 920"/>
              <a:gd name="T83" fmla="*/ 330 h 759"/>
              <a:gd name="T84" fmla="*/ 920 w 920"/>
              <a:gd name="T85" fmla="*/ 330 h 759"/>
              <a:gd name="T86" fmla="*/ 912 w 920"/>
              <a:gd name="T87" fmla="*/ 608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920" h="759">
                <a:moveTo>
                  <a:pt x="912" y="608"/>
                </a:moveTo>
                <a:lnTo>
                  <a:pt x="889" y="596"/>
                </a:lnTo>
                <a:lnTo>
                  <a:pt x="849" y="608"/>
                </a:lnTo>
                <a:lnTo>
                  <a:pt x="808" y="589"/>
                </a:lnTo>
                <a:lnTo>
                  <a:pt x="695" y="581"/>
                </a:lnTo>
                <a:lnTo>
                  <a:pt x="621" y="603"/>
                </a:lnTo>
                <a:lnTo>
                  <a:pt x="605" y="619"/>
                </a:lnTo>
                <a:lnTo>
                  <a:pt x="602" y="654"/>
                </a:lnTo>
                <a:lnTo>
                  <a:pt x="593" y="662"/>
                </a:lnTo>
                <a:lnTo>
                  <a:pt x="505" y="689"/>
                </a:lnTo>
                <a:lnTo>
                  <a:pt x="465" y="693"/>
                </a:lnTo>
                <a:lnTo>
                  <a:pt x="407" y="717"/>
                </a:lnTo>
                <a:lnTo>
                  <a:pt x="381" y="685"/>
                </a:lnTo>
                <a:lnTo>
                  <a:pt x="357" y="673"/>
                </a:lnTo>
                <a:lnTo>
                  <a:pt x="365" y="639"/>
                </a:lnTo>
                <a:lnTo>
                  <a:pt x="341" y="592"/>
                </a:lnTo>
                <a:lnTo>
                  <a:pt x="345" y="581"/>
                </a:lnTo>
                <a:lnTo>
                  <a:pt x="337" y="577"/>
                </a:lnTo>
                <a:lnTo>
                  <a:pt x="314" y="592"/>
                </a:lnTo>
                <a:lnTo>
                  <a:pt x="272" y="592"/>
                </a:lnTo>
                <a:lnTo>
                  <a:pt x="241" y="624"/>
                </a:lnTo>
                <a:lnTo>
                  <a:pt x="244" y="647"/>
                </a:lnTo>
                <a:lnTo>
                  <a:pt x="236" y="654"/>
                </a:lnTo>
                <a:lnTo>
                  <a:pt x="213" y="662"/>
                </a:lnTo>
                <a:lnTo>
                  <a:pt x="190" y="662"/>
                </a:lnTo>
                <a:lnTo>
                  <a:pt x="195" y="693"/>
                </a:lnTo>
                <a:lnTo>
                  <a:pt x="183" y="720"/>
                </a:lnTo>
                <a:lnTo>
                  <a:pt x="162" y="732"/>
                </a:lnTo>
                <a:lnTo>
                  <a:pt x="155" y="709"/>
                </a:lnTo>
                <a:lnTo>
                  <a:pt x="144" y="709"/>
                </a:lnTo>
                <a:lnTo>
                  <a:pt x="132" y="740"/>
                </a:lnTo>
                <a:lnTo>
                  <a:pt x="104" y="759"/>
                </a:lnTo>
                <a:lnTo>
                  <a:pt x="89" y="759"/>
                </a:lnTo>
                <a:lnTo>
                  <a:pt x="66" y="732"/>
                </a:lnTo>
                <a:lnTo>
                  <a:pt x="38" y="740"/>
                </a:lnTo>
                <a:lnTo>
                  <a:pt x="20" y="720"/>
                </a:lnTo>
                <a:lnTo>
                  <a:pt x="0" y="713"/>
                </a:lnTo>
                <a:lnTo>
                  <a:pt x="15" y="283"/>
                </a:lnTo>
                <a:lnTo>
                  <a:pt x="27" y="0"/>
                </a:lnTo>
                <a:lnTo>
                  <a:pt x="885" y="43"/>
                </a:lnTo>
                <a:lnTo>
                  <a:pt x="885" y="136"/>
                </a:lnTo>
                <a:lnTo>
                  <a:pt x="882" y="330"/>
                </a:lnTo>
                <a:lnTo>
                  <a:pt x="920" y="330"/>
                </a:lnTo>
                <a:lnTo>
                  <a:pt x="912" y="6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7" name="Freeform 143">
            <a:extLst>
              <a:ext uri="{FF2B5EF4-FFF2-40B4-BE49-F238E27FC236}">
                <a16:creationId xmlns:a16="http://schemas.microsoft.com/office/drawing/2014/main" id="{00000000-0008-0000-0000-00008F040000}"/>
              </a:ext>
            </a:extLst>
          </xdr:cNvPr>
          <xdr:cNvSpPr>
            <a:spLocks/>
          </xdr:cNvSpPr>
        </xdr:nvSpPr>
        <xdr:spPr bwMode="auto">
          <a:xfrm>
            <a:off x="1036" y="217"/>
            <a:ext cx="26" cy="36"/>
          </a:xfrm>
          <a:custGeom>
            <a:avLst/>
            <a:gdLst>
              <a:gd name="T0" fmla="*/ 67 w 638"/>
              <a:gd name="T1" fmla="*/ 860 h 864"/>
              <a:gd name="T2" fmla="*/ 70 w 638"/>
              <a:gd name="T3" fmla="*/ 677 h 864"/>
              <a:gd name="T4" fmla="*/ 35 w 638"/>
              <a:gd name="T5" fmla="*/ 673 h 864"/>
              <a:gd name="T6" fmla="*/ 32 w 638"/>
              <a:gd name="T7" fmla="*/ 290 h 864"/>
              <a:gd name="T8" fmla="*/ 0 w 638"/>
              <a:gd name="T9" fmla="*/ 290 h 864"/>
              <a:gd name="T10" fmla="*/ 0 w 638"/>
              <a:gd name="T11" fmla="*/ 190 h 864"/>
              <a:gd name="T12" fmla="*/ 0 w 638"/>
              <a:gd name="T13" fmla="*/ 97 h 864"/>
              <a:gd name="T14" fmla="*/ 0 w 638"/>
              <a:gd name="T15" fmla="*/ 4 h 864"/>
              <a:gd name="T16" fmla="*/ 478 w 638"/>
              <a:gd name="T17" fmla="*/ 0 h 864"/>
              <a:gd name="T18" fmla="*/ 478 w 638"/>
              <a:gd name="T19" fmla="*/ 101 h 864"/>
              <a:gd name="T20" fmla="*/ 575 w 638"/>
              <a:gd name="T21" fmla="*/ 101 h 864"/>
              <a:gd name="T22" fmla="*/ 575 w 638"/>
              <a:gd name="T23" fmla="*/ 290 h 864"/>
              <a:gd name="T24" fmla="*/ 606 w 638"/>
              <a:gd name="T25" fmla="*/ 294 h 864"/>
              <a:gd name="T26" fmla="*/ 610 w 638"/>
              <a:gd name="T27" fmla="*/ 680 h 864"/>
              <a:gd name="T28" fmla="*/ 633 w 638"/>
              <a:gd name="T29" fmla="*/ 680 h 864"/>
              <a:gd name="T30" fmla="*/ 638 w 638"/>
              <a:gd name="T31" fmla="*/ 860 h 864"/>
              <a:gd name="T32" fmla="*/ 349 w 638"/>
              <a:gd name="T33" fmla="*/ 864 h 864"/>
              <a:gd name="T34" fmla="*/ 67 w 638"/>
              <a:gd name="T35" fmla="*/ 860 h 8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38" h="864">
                <a:moveTo>
                  <a:pt x="67" y="860"/>
                </a:moveTo>
                <a:lnTo>
                  <a:pt x="70" y="677"/>
                </a:lnTo>
                <a:lnTo>
                  <a:pt x="35" y="673"/>
                </a:lnTo>
                <a:lnTo>
                  <a:pt x="32" y="290"/>
                </a:lnTo>
                <a:lnTo>
                  <a:pt x="0" y="290"/>
                </a:lnTo>
                <a:lnTo>
                  <a:pt x="0" y="190"/>
                </a:lnTo>
                <a:lnTo>
                  <a:pt x="0" y="97"/>
                </a:lnTo>
                <a:lnTo>
                  <a:pt x="0" y="4"/>
                </a:lnTo>
                <a:lnTo>
                  <a:pt x="478" y="0"/>
                </a:lnTo>
                <a:lnTo>
                  <a:pt x="478" y="101"/>
                </a:lnTo>
                <a:lnTo>
                  <a:pt x="575" y="101"/>
                </a:lnTo>
                <a:lnTo>
                  <a:pt x="575" y="290"/>
                </a:lnTo>
                <a:lnTo>
                  <a:pt x="606" y="294"/>
                </a:lnTo>
                <a:lnTo>
                  <a:pt x="610" y="680"/>
                </a:lnTo>
                <a:lnTo>
                  <a:pt x="633" y="680"/>
                </a:lnTo>
                <a:lnTo>
                  <a:pt x="638" y="860"/>
                </a:lnTo>
                <a:lnTo>
                  <a:pt x="349" y="864"/>
                </a:lnTo>
                <a:lnTo>
                  <a:pt x="67" y="86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8" name="Freeform 144">
            <a:extLst>
              <a:ext uri="{FF2B5EF4-FFF2-40B4-BE49-F238E27FC236}">
                <a16:creationId xmlns:a16="http://schemas.microsoft.com/office/drawing/2014/main" id="{00000000-0008-0000-0000-000090040000}"/>
              </a:ext>
            </a:extLst>
          </xdr:cNvPr>
          <xdr:cNvSpPr>
            <a:spLocks/>
          </xdr:cNvSpPr>
        </xdr:nvSpPr>
        <xdr:spPr bwMode="auto">
          <a:xfrm>
            <a:off x="1036" y="217"/>
            <a:ext cx="26" cy="36"/>
          </a:xfrm>
          <a:custGeom>
            <a:avLst/>
            <a:gdLst>
              <a:gd name="T0" fmla="*/ 67 w 638"/>
              <a:gd name="T1" fmla="*/ 860 h 864"/>
              <a:gd name="T2" fmla="*/ 70 w 638"/>
              <a:gd name="T3" fmla="*/ 677 h 864"/>
              <a:gd name="T4" fmla="*/ 35 w 638"/>
              <a:gd name="T5" fmla="*/ 673 h 864"/>
              <a:gd name="T6" fmla="*/ 32 w 638"/>
              <a:gd name="T7" fmla="*/ 290 h 864"/>
              <a:gd name="T8" fmla="*/ 0 w 638"/>
              <a:gd name="T9" fmla="*/ 290 h 864"/>
              <a:gd name="T10" fmla="*/ 0 w 638"/>
              <a:gd name="T11" fmla="*/ 190 h 864"/>
              <a:gd name="T12" fmla="*/ 0 w 638"/>
              <a:gd name="T13" fmla="*/ 97 h 864"/>
              <a:gd name="T14" fmla="*/ 0 w 638"/>
              <a:gd name="T15" fmla="*/ 4 h 864"/>
              <a:gd name="T16" fmla="*/ 478 w 638"/>
              <a:gd name="T17" fmla="*/ 0 h 864"/>
              <a:gd name="T18" fmla="*/ 478 w 638"/>
              <a:gd name="T19" fmla="*/ 101 h 864"/>
              <a:gd name="T20" fmla="*/ 575 w 638"/>
              <a:gd name="T21" fmla="*/ 101 h 864"/>
              <a:gd name="T22" fmla="*/ 575 w 638"/>
              <a:gd name="T23" fmla="*/ 290 h 864"/>
              <a:gd name="T24" fmla="*/ 606 w 638"/>
              <a:gd name="T25" fmla="*/ 294 h 864"/>
              <a:gd name="T26" fmla="*/ 610 w 638"/>
              <a:gd name="T27" fmla="*/ 680 h 864"/>
              <a:gd name="T28" fmla="*/ 633 w 638"/>
              <a:gd name="T29" fmla="*/ 680 h 864"/>
              <a:gd name="T30" fmla="*/ 638 w 638"/>
              <a:gd name="T31" fmla="*/ 860 h 864"/>
              <a:gd name="T32" fmla="*/ 349 w 638"/>
              <a:gd name="T33" fmla="*/ 864 h 864"/>
              <a:gd name="T34" fmla="*/ 67 w 638"/>
              <a:gd name="T35" fmla="*/ 860 h 8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38" h="864">
                <a:moveTo>
                  <a:pt x="67" y="860"/>
                </a:moveTo>
                <a:lnTo>
                  <a:pt x="70" y="677"/>
                </a:lnTo>
                <a:lnTo>
                  <a:pt x="35" y="673"/>
                </a:lnTo>
                <a:lnTo>
                  <a:pt x="32" y="290"/>
                </a:lnTo>
                <a:lnTo>
                  <a:pt x="0" y="290"/>
                </a:lnTo>
                <a:lnTo>
                  <a:pt x="0" y="190"/>
                </a:lnTo>
                <a:lnTo>
                  <a:pt x="0" y="97"/>
                </a:lnTo>
                <a:lnTo>
                  <a:pt x="0" y="4"/>
                </a:lnTo>
                <a:lnTo>
                  <a:pt x="478" y="0"/>
                </a:lnTo>
                <a:lnTo>
                  <a:pt x="478" y="101"/>
                </a:lnTo>
                <a:lnTo>
                  <a:pt x="575" y="101"/>
                </a:lnTo>
                <a:lnTo>
                  <a:pt x="575" y="290"/>
                </a:lnTo>
                <a:lnTo>
                  <a:pt x="606" y="294"/>
                </a:lnTo>
                <a:lnTo>
                  <a:pt x="610" y="680"/>
                </a:lnTo>
                <a:lnTo>
                  <a:pt x="633" y="680"/>
                </a:lnTo>
                <a:lnTo>
                  <a:pt x="638" y="860"/>
                </a:lnTo>
                <a:lnTo>
                  <a:pt x="349" y="864"/>
                </a:lnTo>
                <a:lnTo>
                  <a:pt x="67" y="860"/>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69" name="Freeform 145">
            <a:extLst>
              <a:ext uri="{FF2B5EF4-FFF2-40B4-BE49-F238E27FC236}">
                <a16:creationId xmlns:a16="http://schemas.microsoft.com/office/drawing/2014/main" id="{00000000-0008-0000-0000-000091040000}"/>
              </a:ext>
            </a:extLst>
          </xdr:cNvPr>
          <xdr:cNvSpPr>
            <a:spLocks/>
          </xdr:cNvSpPr>
        </xdr:nvSpPr>
        <xdr:spPr bwMode="auto">
          <a:xfrm>
            <a:off x="983" y="220"/>
            <a:ext cx="29" cy="37"/>
          </a:xfrm>
          <a:custGeom>
            <a:avLst/>
            <a:gdLst>
              <a:gd name="T0" fmla="*/ 154 w 733"/>
              <a:gd name="T1" fmla="*/ 809 h 886"/>
              <a:gd name="T2" fmla="*/ 142 w 733"/>
              <a:gd name="T3" fmla="*/ 774 h 886"/>
              <a:gd name="T4" fmla="*/ 163 w 733"/>
              <a:gd name="T5" fmla="*/ 697 h 886"/>
              <a:gd name="T6" fmla="*/ 212 w 733"/>
              <a:gd name="T7" fmla="*/ 642 h 886"/>
              <a:gd name="T8" fmla="*/ 221 w 733"/>
              <a:gd name="T9" fmla="*/ 611 h 886"/>
              <a:gd name="T10" fmla="*/ 212 w 733"/>
              <a:gd name="T11" fmla="*/ 600 h 886"/>
              <a:gd name="T12" fmla="*/ 193 w 733"/>
              <a:gd name="T13" fmla="*/ 592 h 886"/>
              <a:gd name="T14" fmla="*/ 182 w 733"/>
              <a:gd name="T15" fmla="*/ 565 h 886"/>
              <a:gd name="T16" fmla="*/ 151 w 733"/>
              <a:gd name="T17" fmla="*/ 569 h 886"/>
              <a:gd name="T18" fmla="*/ 142 w 733"/>
              <a:gd name="T19" fmla="*/ 523 h 886"/>
              <a:gd name="T20" fmla="*/ 88 w 733"/>
              <a:gd name="T21" fmla="*/ 503 h 886"/>
              <a:gd name="T22" fmla="*/ 92 w 733"/>
              <a:gd name="T23" fmla="*/ 488 h 886"/>
              <a:gd name="T24" fmla="*/ 84 w 733"/>
              <a:gd name="T25" fmla="*/ 476 h 886"/>
              <a:gd name="T26" fmla="*/ 30 w 733"/>
              <a:gd name="T27" fmla="*/ 472 h 886"/>
              <a:gd name="T28" fmla="*/ 38 w 733"/>
              <a:gd name="T29" fmla="*/ 194 h 886"/>
              <a:gd name="T30" fmla="*/ 0 w 733"/>
              <a:gd name="T31" fmla="*/ 194 h 886"/>
              <a:gd name="T32" fmla="*/ 3 w 733"/>
              <a:gd name="T33" fmla="*/ 0 h 886"/>
              <a:gd name="T34" fmla="*/ 480 w 733"/>
              <a:gd name="T35" fmla="*/ 15 h 886"/>
              <a:gd name="T36" fmla="*/ 667 w 733"/>
              <a:gd name="T37" fmla="*/ 24 h 886"/>
              <a:gd name="T38" fmla="*/ 671 w 733"/>
              <a:gd name="T39" fmla="*/ 209 h 886"/>
              <a:gd name="T40" fmla="*/ 711 w 733"/>
              <a:gd name="T41" fmla="*/ 209 h 886"/>
              <a:gd name="T42" fmla="*/ 701 w 733"/>
              <a:gd name="T43" fmla="*/ 600 h 886"/>
              <a:gd name="T44" fmla="*/ 733 w 733"/>
              <a:gd name="T45" fmla="*/ 600 h 886"/>
              <a:gd name="T46" fmla="*/ 729 w 733"/>
              <a:gd name="T47" fmla="*/ 789 h 886"/>
              <a:gd name="T48" fmla="*/ 349 w 733"/>
              <a:gd name="T49" fmla="*/ 789 h 886"/>
              <a:gd name="T50" fmla="*/ 349 w 733"/>
              <a:gd name="T51" fmla="*/ 875 h 886"/>
              <a:gd name="T52" fmla="*/ 306 w 733"/>
              <a:gd name="T53" fmla="*/ 886 h 886"/>
              <a:gd name="T54" fmla="*/ 287 w 733"/>
              <a:gd name="T55" fmla="*/ 879 h 886"/>
              <a:gd name="T56" fmla="*/ 209 w 733"/>
              <a:gd name="T57" fmla="*/ 851 h 886"/>
              <a:gd name="T58" fmla="*/ 170 w 733"/>
              <a:gd name="T59" fmla="*/ 828 h 886"/>
              <a:gd name="T60" fmla="*/ 154 w 733"/>
              <a:gd name="T61" fmla="*/ 809 h 8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33" h="886">
                <a:moveTo>
                  <a:pt x="154" y="809"/>
                </a:moveTo>
                <a:lnTo>
                  <a:pt x="142" y="774"/>
                </a:lnTo>
                <a:lnTo>
                  <a:pt x="163" y="697"/>
                </a:lnTo>
                <a:lnTo>
                  <a:pt x="212" y="642"/>
                </a:lnTo>
                <a:lnTo>
                  <a:pt x="221" y="611"/>
                </a:lnTo>
                <a:lnTo>
                  <a:pt x="212" y="600"/>
                </a:lnTo>
                <a:lnTo>
                  <a:pt x="193" y="592"/>
                </a:lnTo>
                <a:lnTo>
                  <a:pt x="182" y="565"/>
                </a:lnTo>
                <a:lnTo>
                  <a:pt x="151" y="569"/>
                </a:lnTo>
                <a:lnTo>
                  <a:pt x="142" y="523"/>
                </a:lnTo>
                <a:lnTo>
                  <a:pt x="88" y="503"/>
                </a:lnTo>
                <a:lnTo>
                  <a:pt x="92" y="488"/>
                </a:lnTo>
                <a:lnTo>
                  <a:pt x="84" y="476"/>
                </a:lnTo>
                <a:lnTo>
                  <a:pt x="30" y="472"/>
                </a:lnTo>
                <a:lnTo>
                  <a:pt x="38" y="194"/>
                </a:lnTo>
                <a:lnTo>
                  <a:pt x="0" y="194"/>
                </a:lnTo>
                <a:lnTo>
                  <a:pt x="3" y="0"/>
                </a:lnTo>
                <a:lnTo>
                  <a:pt x="480" y="15"/>
                </a:lnTo>
                <a:lnTo>
                  <a:pt x="667" y="24"/>
                </a:lnTo>
                <a:lnTo>
                  <a:pt x="671" y="209"/>
                </a:lnTo>
                <a:lnTo>
                  <a:pt x="711" y="209"/>
                </a:lnTo>
                <a:lnTo>
                  <a:pt x="701" y="600"/>
                </a:lnTo>
                <a:lnTo>
                  <a:pt x="733" y="600"/>
                </a:lnTo>
                <a:lnTo>
                  <a:pt x="729" y="789"/>
                </a:lnTo>
                <a:lnTo>
                  <a:pt x="349" y="789"/>
                </a:lnTo>
                <a:lnTo>
                  <a:pt x="349" y="875"/>
                </a:lnTo>
                <a:lnTo>
                  <a:pt x="306" y="886"/>
                </a:lnTo>
                <a:lnTo>
                  <a:pt x="287" y="879"/>
                </a:lnTo>
                <a:lnTo>
                  <a:pt x="209" y="851"/>
                </a:lnTo>
                <a:lnTo>
                  <a:pt x="170" y="828"/>
                </a:lnTo>
                <a:lnTo>
                  <a:pt x="154" y="80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0" name="Freeform 146">
            <a:extLst>
              <a:ext uri="{FF2B5EF4-FFF2-40B4-BE49-F238E27FC236}">
                <a16:creationId xmlns:a16="http://schemas.microsoft.com/office/drawing/2014/main" id="{00000000-0008-0000-0000-000092040000}"/>
              </a:ext>
            </a:extLst>
          </xdr:cNvPr>
          <xdr:cNvSpPr>
            <a:spLocks/>
          </xdr:cNvSpPr>
        </xdr:nvSpPr>
        <xdr:spPr bwMode="auto">
          <a:xfrm>
            <a:off x="983" y="220"/>
            <a:ext cx="29" cy="37"/>
          </a:xfrm>
          <a:custGeom>
            <a:avLst/>
            <a:gdLst>
              <a:gd name="T0" fmla="*/ 154 w 733"/>
              <a:gd name="T1" fmla="*/ 809 h 886"/>
              <a:gd name="T2" fmla="*/ 142 w 733"/>
              <a:gd name="T3" fmla="*/ 774 h 886"/>
              <a:gd name="T4" fmla="*/ 163 w 733"/>
              <a:gd name="T5" fmla="*/ 697 h 886"/>
              <a:gd name="T6" fmla="*/ 212 w 733"/>
              <a:gd name="T7" fmla="*/ 642 h 886"/>
              <a:gd name="T8" fmla="*/ 221 w 733"/>
              <a:gd name="T9" fmla="*/ 611 h 886"/>
              <a:gd name="T10" fmla="*/ 212 w 733"/>
              <a:gd name="T11" fmla="*/ 600 h 886"/>
              <a:gd name="T12" fmla="*/ 193 w 733"/>
              <a:gd name="T13" fmla="*/ 592 h 886"/>
              <a:gd name="T14" fmla="*/ 182 w 733"/>
              <a:gd name="T15" fmla="*/ 565 h 886"/>
              <a:gd name="T16" fmla="*/ 151 w 733"/>
              <a:gd name="T17" fmla="*/ 569 h 886"/>
              <a:gd name="T18" fmla="*/ 142 w 733"/>
              <a:gd name="T19" fmla="*/ 523 h 886"/>
              <a:gd name="T20" fmla="*/ 88 w 733"/>
              <a:gd name="T21" fmla="*/ 503 h 886"/>
              <a:gd name="T22" fmla="*/ 92 w 733"/>
              <a:gd name="T23" fmla="*/ 488 h 886"/>
              <a:gd name="T24" fmla="*/ 84 w 733"/>
              <a:gd name="T25" fmla="*/ 476 h 886"/>
              <a:gd name="T26" fmla="*/ 30 w 733"/>
              <a:gd name="T27" fmla="*/ 472 h 886"/>
              <a:gd name="T28" fmla="*/ 38 w 733"/>
              <a:gd name="T29" fmla="*/ 194 h 886"/>
              <a:gd name="T30" fmla="*/ 0 w 733"/>
              <a:gd name="T31" fmla="*/ 194 h 886"/>
              <a:gd name="T32" fmla="*/ 3 w 733"/>
              <a:gd name="T33" fmla="*/ 0 h 886"/>
              <a:gd name="T34" fmla="*/ 480 w 733"/>
              <a:gd name="T35" fmla="*/ 15 h 886"/>
              <a:gd name="T36" fmla="*/ 667 w 733"/>
              <a:gd name="T37" fmla="*/ 24 h 886"/>
              <a:gd name="T38" fmla="*/ 671 w 733"/>
              <a:gd name="T39" fmla="*/ 209 h 886"/>
              <a:gd name="T40" fmla="*/ 711 w 733"/>
              <a:gd name="T41" fmla="*/ 209 h 886"/>
              <a:gd name="T42" fmla="*/ 701 w 733"/>
              <a:gd name="T43" fmla="*/ 600 h 886"/>
              <a:gd name="T44" fmla="*/ 733 w 733"/>
              <a:gd name="T45" fmla="*/ 600 h 886"/>
              <a:gd name="T46" fmla="*/ 729 w 733"/>
              <a:gd name="T47" fmla="*/ 789 h 886"/>
              <a:gd name="T48" fmla="*/ 349 w 733"/>
              <a:gd name="T49" fmla="*/ 789 h 886"/>
              <a:gd name="T50" fmla="*/ 349 w 733"/>
              <a:gd name="T51" fmla="*/ 875 h 886"/>
              <a:gd name="T52" fmla="*/ 306 w 733"/>
              <a:gd name="T53" fmla="*/ 886 h 886"/>
              <a:gd name="T54" fmla="*/ 287 w 733"/>
              <a:gd name="T55" fmla="*/ 879 h 886"/>
              <a:gd name="T56" fmla="*/ 209 w 733"/>
              <a:gd name="T57" fmla="*/ 851 h 886"/>
              <a:gd name="T58" fmla="*/ 170 w 733"/>
              <a:gd name="T59" fmla="*/ 828 h 886"/>
              <a:gd name="T60" fmla="*/ 154 w 733"/>
              <a:gd name="T61" fmla="*/ 809 h 8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33" h="886">
                <a:moveTo>
                  <a:pt x="154" y="809"/>
                </a:moveTo>
                <a:lnTo>
                  <a:pt x="142" y="774"/>
                </a:lnTo>
                <a:lnTo>
                  <a:pt x="163" y="697"/>
                </a:lnTo>
                <a:lnTo>
                  <a:pt x="212" y="642"/>
                </a:lnTo>
                <a:lnTo>
                  <a:pt x="221" y="611"/>
                </a:lnTo>
                <a:lnTo>
                  <a:pt x="212" y="600"/>
                </a:lnTo>
                <a:lnTo>
                  <a:pt x="193" y="592"/>
                </a:lnTo>
                <a:lnTo>
                  <a:pt x="182" y="565"/>
                </a:lnTo>
                <a:lnTo>
                  <a:pt x="151" y="569"/>
                </a:lnTo>
                <a:lnTo>
                  <a:pt x="142" y="523"/>
                </a:lnTo>
                <a:lnTo>
                  <a:pt x="88" y="503"/>
                </a:lnTo>
                <a:lnTo>
                  <a:pt x="92" y="488"/>
                </a:lnTo>
                <a:lnTo>
                  <a:pt x="84" y="476"/>
                </a:lnTo>
                <a:lnTo>
                  <a:pt x="30" y="472"/>
                </a:lnTo>
                <a:lnTo>
                  <a:pt x="38" y="194"/>
                </a:lnTo>
                <a:lnTo>
                  <a:pt x="0" y="194"/>
                </a:lnTo>
                <a:lnTo>
                  <a:pt x="3" y="0"/>
                </a:lnTo>
                <a:lnTo>
                  <a:pt x="480" y="15"/>
                </a:lnTo>
                <a:lnTo>
                  <a:pt x="667" y="24"/>
                </a:lnTo>
                <a:lnTo>
                  <a:pt x="671" y="209"/>
                </a:lnTo>
                <a:lnTo>
                  <a:pt x="711" y="209"/>
                </a:lnTo>
                <a:lnTo>
                  <a:pt x="701" y="600"/>
                </a:lnTo>
                <a:lnTo>
                  <a:pt x="733" y="600"/>
                </a:lnTo>
                <a:lnTo>
                  <a:pt x="729" y="789"/>
                </a:lnTo>
                <a:lnTo>
                  <a:pt x="349" y="789"/>
                </a:lnTo>
                <a:lnTo>
                  <a:pt x="349" y="875"/>
                </a:lnTo>
                <a:lnTo>
                  <a:pt x="306" y="886"/>
                </a:lnTo>
                <a:lnTo>
                  <a:pt x="287" y="879"/>
                </a:lnTo>
                <a:lnTo>
                  <a:pt x="209" y="851"/>
                </a:lnTo>
                <a:lnTo>
                  <a:pt x="170" y="828"/>
                </a:lnTo>
                <a:lnTo>
                  <a:pt x="154" y="80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1" name="Freeform 147">
            <a:extLst>
              <a:ext uri="{FF2B5EF4-FFF2-40B4-BE49-F238E27FC236}">
                <a16:creationId xmlns:a16="http://schemas.microsoft.com/office/drawing/2014/main" id="{00000000-0008-0000-0000-000093040000}"/>
              </a:ext>
            </a:extLst>
          </xdr:cNvPr>
          <xdr:cNvSpPr>
            <a:spLocks/>
          </xdr:cNvSpPr>
        </xdr:nvSpPr>
        <xdr:spPr bwMode="auto">
          <a:xfrm>
            <a:off x="1091" y="221"/>
            <a:ext cx="27" cy="29"/>
          </a:xfrm>
          <a:custGeom>
            <a:avLst/>
            <a:gdLst>
              <a:gd name="T0" fmla="*/ 520 w 683"/>
              <a:gd name="T1" fmla="*/ 703 h 703"/>
              <a:gd name="T2" fmla="*/ 435 w 683"/>
              <a:gd name="T3" fmla="*/ 699 h 703"/>
              <a:gd name="T4" fmla="*/ 435 w 683"/>
              <a:gd name="T5" fmla="*/ 673 h 703"/>
              <a:gd name="T6" fmla="*/ 420 w 683"/>
              <a:gd name="T7" fmla="*/ 653 h 703"/>
              <a:gd name="T8" fmla="*/ 413 w 683"/>
              <a:gd name="T9" fmla="*/ 611 h 703"/>
              <a:gd name="T10" fmla="*/ 403 w 683"/>
              <a:gd name="T11" fmla="*/ 607 h 703"/>
              <a:gd name="T12" fmla="*/ 369 w 683"/>
              <a:gd name="T13" fmla="*/ 615 h 703"/>
              <a:gd name="T14" fmla="*/ 354 w 683"/>
              <a:gd name="T15" fmla="*/ 642 h 703"/>
              <a:gd name="T16" fmla="*/ 326 w 683"/>
              <a:gd name="T17" fmla="*/ 650 h 703"/>
              <a:gd name="T18" fmla="*/ 330 w 683"/>
              <a:gd name="T19" fmla="*/ 642 h 703"/>
              <a:gd name="T20" fmla="*/ 350 w 683"/>
              <a:gd name="T21" fmla="*/ 622 h 703"/>
              <a:gd name="T22" fmla="*/ 342 w 683"/>
              <a:gd name="T23" fmla="*/ 603 h 703"/>
              <a:gd name="T24" fmla="*/ 322 w 683"/>
              <a:gd name="T25" fmla="*/ 615 h 703"/>
              <a:gd name="T26" fmla="*/ 315 w 683"/>
              <a:gd name="T27" fmla="*/ 565 h 703"/>
              <a:gd name="T28" fmla="*/ 303 w 683"/>
              <a:gd name="T29" fmla="*/ 545 h 703"/>
              <a:gd name="T30" fmla="*/ 261 w 683"/>
              <a:gd name="T31" fmla="*/ 572 h 703"/>
              <a:gd name="T32" fmla="*/ 238 w 683"/>
              <a:gd name="T33" fmla="*/ 607 h 703"/>
              <a:gd name="T34" fmla="*/ 229 w 683"/>
              <a:gd name="T35" fmla="*/ 592 h 703"/>
              <a:gd name="T36" fmla="*/ 217 w 683"/>
              <a:gd name="T37" fmla="*/ 611 h 703"/>
              <a:gd name="T38" fmla="*/ 168 w 683"/>
              <a:gd name="T39" fmla="*/ 615 h 703"/>
              <a:gd name="T40" fmla="*/ 171 w 683"/>
              <a:gd name="T41" fmla="*/ 595 h 703"/>
              <a:gd name="T42" fmla="*/ 160 w 683"/>
              <a:gd name="T43" fmla="*/ 584 h 703"/>
              <a:gd name="T44" fmla="*/ 160 w 683"/>
              <a:gd name="T45" fmla="*/ 561 h 703"/>
              <a:gd name="T46" fmla="*/ 136 w 683"/>
              <a:gd name="T47" fmla="*/ 565 h 703"/>
              <a:gd name="T48" fmla="*/ 113 w 683"/>
              <a:gd name="T49" fmla="*/ 588 h 703"/>
              <a:gd name="T50" fmla="*/ 105 w 683"/>
              <a:gd name="T51" fmla="*/ 502 h 703"/>
              <a:gd name="T52" fmla="*/ 74 w 683"/>
              <a:gd name="T53" fmla="*/ 499 h 703"/>
              <a:gd name="T54" fmla="*/ 59 w 683"/>
              <a:gd name="T55" fmla="*/ 467 h 703"/>
              <a:gd name="T56" fmla="*/ 8 w 683"/>
              <a:gd name="T57" fmla="*/ 444 h 703"/>
              <a:gd name="T58" fmla="*/ 0 w 683"/>
              <a:gd name="T59" fmla="*/ 205 h 703"/>
              <a:gd name="T60" fmla="*/ 179 w 683"/>
              <a:gd name="T61" fmla="*/ 201 h 703"/>
              <a:gd name="T62" fmla="*/ 179 w 683"/>
              <a:gd name="T63" fmla="*/ 12 h 703"/>
              <a:gd name="T64" fmla="*/ 653 w 683"/>
              <a:gd name="T65" fmla="*/ 0 h 703"/>
              <a:gd name="T66" fmla="*/ 657 w 683"/>
              <a:gd name="T67" fmla="*/ 197 h 703"/>
              <a:gd name="T68" fmla="*/ 676 w 683"/>
              <a:gd name="T69" fmla="*/ 197 h 703"/>
              <a:gd name="T70" fmla="*/ 683 w 683"/>
              <a:gd name="T71" fmla="*/ 386 h 703"/>
              <a:gd name="T72" fmla="*/ 586 w 683"/>
              <a:gd name="T73" fmla="*/ 390 h 703"/>
              <a:gd name="T74" fmla="*/ 591 w 683"/>
              <a:gd name="T75" fmla="*/ 581 h 703"/>
              <a:gd name="T76" fmla="*/ 517 w 683"/>
              <a:gd name="T77" fmla="*/ 584 h 703"/>
              <a:gd name="T78" fmla="*/ 520 w 683"/>
              <a:gd name="T79" fmla="*/ 703 h 7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83" h="703">
                <a:moveTo>
                  <a:pt x="520" y="703"/>
                </a:moveTo>
                <a:lnTo>
                  <a:pt x="435" y="699"/>
                </a:lnTo>
                <a:lnTo>
                  <a:pt x="435" y="673"/>
                </a:lnTo>
                <a:lnTo>
                  <a:pt x="420" y="653"/>
                </a:lnTo>
                <a:lnTo>
                  <a:pt x="413" y="611"/>
                </a:lnTo>
                <a:lnTo>
                  <a:pt x="403" y="607"/>
                </a:lnTo>
                <a:lnTo>
                  <a:pt x="369" y="615"/>
                </a:lnTo>
                <a:lnTo>
                  <a:pt x="354" y="642"/>
                </a:lnTo>
                <a:lnTo>
                  <a:pt x="326" y="650"/>
                </a:lnTo>
                <a:lnTo>
                  <a:pt x="330" y="642"/>
                </a:lnTo>
                <a:lnTo>
                  <a:pt x="350" y="622"/>
                </a:lnTo>
                <a:lnTo>
                  <a:pt x="342" y="603"/>
                </a:lnTo>
                <a:lnTo>
                  <a:pt x="322" y="615"/>
                </a:lnTo>
                <a:lnTo>
                  <a:pt x="315" y="565"/>
                </a:lnTo>
                <a:lnTo>
                  <a:pt x="303" y="545"/>
                </a:lnTo>
                <a:lnTo>
                  <a:pt x="261" y="572"/>
                </a:lnTo>
                <a:lnTo>
                  <a:pt x="238" y="607"/>
                </a:lnTo>
                <a:lnTo>
                  <a:pt x="229" y="592"/>
                </a:lnTo>
                <a:lnTo>
                  <a:pt x="217" y="611"/>
                </a:lnTo>
                <a:lnTo>
                  <a:pt x="168" y="615"/>
                </a:lnTo>
                <a:lnTo>
                  <a:pt x="171" y="595"/>
                </a:lnTo>
                <a:lnTo>
                  <a:pt x="160" y="584"/>
                </a:lnTo>
                <a:lnTo>
                  <a:pt x="160" y="561"/>
                </a:lnTo>
                <a:lnTo>
                  <a:pt x="136" y="565"/>
                </a:lnTo>
                <a:lnTo>
                  <a:pt x="113" y="588"/>
                </a:lnTo>
                <a:lnTo>
                  <a:pt x="105" y="502"/>
                </a:lnTo>
                <a:lnTo>
                  <a:pt x="74" y="499"/>
                </a:lnTo>
                <a:lnTo>
                  <a:pt x="59" y="467"/>
                </a:lnTo>
                <a:lnTo>
                  <a:pt x="8" y="444"/>
                </a:lnTo>
                <a:lnTo>
                  <a:pt x="0" y="205"/>
                </a:lnTo>
                <a:lnTo>
                  <a:pt x="179" y="201"/>
                </a:lnTo>
                <a:lnTo>
                  <a:pt x="179" y="12"/>
                </a:lnTo>
                <a:lnTo>
                  <a:pt x="653" y="0"/>
                </a:lnTo>
                <a:lnTo>
                  <a:pt x="657" y="197"/>
                </a:lnTo>
                <a:lnTo>
                  <a:pt x="676" y="197"/>
                </a:lnTo>
                <a:lnTo>
                  <a:pt x="683" y="386"/>
                </a:lnTo>
                <a:lnTo>
                  <a:pt x="586" y="390"/>
                </a:lnTo>
                <a:lnTo>
                  <a:pt x="591" y="581"/>
                </a:lnTo>
                <a:lnTo>
                  <a:pt x="517" y="584"/>
                </a:lnTo>
                <a:lnTo>
                  <a:pt x="520" y="70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2" name="Freeform 148">
            <a:extLst>
              <a:ext uri="{FF2B5EF4-FFF2-40B4-BE49-F238E27FC236}">
                <a16:creationId xmlns:a16="http://schemas.microsoft.com/office/drawing/2014/main" id="{00000000-0008-0000-0000-000094040000}"/>
              </a:ext>
            </a:extLst>
          </xdr:cNvPr>
          <xdr:cNvSpPr>
            <a:spLocks/>
          </xdr:cNvSpPr>
        </xdr:nvSpPr>
        <xdr:spPr bwMode="auto">
          <a:xfrm>
            <a:off x="1091" y="221"/>
            <a:ext cx="27" cy="29"/>
          </a:xfrm>
          <a:custGeom>
            <a:avLst/>
            <a:gdLst>
              <a:gd name="T0" fmla="*/ 520 w 683"/>
              <a:gd name="T1" fmla="*/ 703 h 703"/>
              <a:gd name="T2" fmla="*/ 435 w 683"/>
              <a:gd name="T3" fmla="*/ 699 h 703"/>
              <a:gd name="T4" fmla="*/ 435 w 683"/>
              <a:gd name="T5" fmla="*/ 673 h 703"/>
              <a:gd name="T6" fmla="*/ 420 w 683"/>
              <a:gd name="T7" fmla="*/ 653 h 703"/>
              <a:gd name="T8" fmla="*/ 413 w 683"/>
              <a:gd name="T9" fmla="*/ 611 h 703"/>
              <a:gd name="T10" fmla="*/ 403 w 683"/>
              <a:gd name="T11" fmla="*/ 607 h 703"/>
              <a:gd name="T12" fmla="*/ 369 w 683"/>
              <a:gd name="T13" fmla="*/ 615 h 703"/>
              <a:gd name="T14" fmla="*/ 354 w 683"/>
              <a:gd name="T15" fmla="*/ 642 h 703"/>
              <a:gd name="T16" fmla="*/ 326 w 683"/>
              <a:gd name="T17" fmla="*/ 650 h 703"/>
              <a:gd name="T18" fmla="*/ 330 w 683"/>
              <a:gd name="T19" fmla="*/ 642 h 703"/>
              <a:gd name="T20" fmla="*/ 350 w 683"/>
              <a:gd name="T21" fmla="*/ 622 h 703"/>
              <a:gd name="T22" fmla="*/ 342 w 683"/>
              <a:gd name="T23" fmla="*/ 603 h 703"/>
              <a:gd name="T24" fmla="*/ 322 w 683"/>
              <a:gd name="T25" fmla="*/ 615 h 703"/>
              <a:gd name="T26" fmla="*/ 315 w 683"/>
              <a:gd name="T27" fmla="*/ 565 h 703"/>
              <a:gd name="T28" fmla="*/ 303 w 683"/>
              <a:gd name="T29" fmla="*/ 545 h 703"/>
              <a:gd name="T30" fmla="*/ 261 w 683"/>
              <a:gd name="T31" fmla="*/ 572 h 703"/>
              <a:gd name="T32" fmla="*/ 238 w 683"/>
              <a:gd name="T33" fmla="*/ 607 h 703"/>
              <a:gd name="T34" fmla="*/ 229 w 683"/>
              <a:gd name="T35" fmla="*/ 592 h 703"/>
              <a:gd name="T36" fmla="*/ 217 w 683"/>
              <a:gd name="T37" fmla="*/ 611 h 703"/>
              <a:gd name="T38" fmla="*/ 168 w 683"/>
              <a:gd name="T39" fmla="*/ 615 h 703"/>
              <a:gd name="T40" fmla="*/ 171 w 683"/>
              <a:gd name="T41" fmla="*/ 595 h 703"/>
              <a:gd name="T42" fmla="*/ 160 w 683"/>
              <a:gd name="T43" fmla="*/ 584 h 703"/>
              <a:gd name="T44" fmla="*/ 160 w 683"/>
              <a:gd name="T45" fmla="*/ 561 h 703"/>
              <a:gd name="T46" fmla="*/ 136 w 683"/>
              <a:gd name="T47" fmla="*/ 565 h 703"/>
              <a:gd name="T48" fmla="*/ 113 w 683"/>
              <a:gd name="T49" fmla="*/ 588 h 703"/>
              <a:gd name="T50" fmla="*/ 105 w 683"/>
              <a:gd name="T51" fmla="*/ 502 h 703"/>
              <a:gd name="T52" fmla="*/ 74 w 683"/>
              <a:gd name="T53" fmla="*/ 499 h 703"/>
              <a:gd name="T54" fmla="*/ 59 w 683"/>
              <a:gd name="T55" fmla="*/ 467 h 703"/>
              <a:gd name="T56" fmla="*/ 8 w 683"/>
              <a:gd name="T57" fmla="*/ 444 h 703"/>
              <a:gd name="T58" fmla="*/ 0 w 683"/>
              <a:gd name="T59" fmla="*/ 205 h 703"/>
              <a:gd name="T60" fmla="*/ 179 w 683"/>
              <a:gd name="T61" fmla="*/ 201 h 703"/>
              <a:gd name="T62" fmla="*/ 179 w 683"/>
              <a:gd name="T63" fmla="*/ 12 h 703"/>
              <a:gd name="T64" fmla="*/ 653 w 683"/>
              <a:gd name="T65" fmla="*/ 0 h 703"/>
              <a:gd name="T66" fmla="*/ 657 w 683"/>
              <a:gd name="T67" fmla="*/ 197 h 703"/>
              <a:gd name="T68" fmla="*/ 676 w 683"/>
              <a:gd name="T69" fmla="*/ 197 h 703"/>
              <a:gd name="T70" fmla="*/ 683 w 683"/>
              <a:gd name="T71" fmla="*/ 386 h 703"/>
              <a:gd name="T72" fmla="*/ 586 w 683"/>
              <a:gd name="T73" fmla="*/ 390 h 703"/>
              <a:gd name="T74" fmla="*/ 591 w 683"/>
              <a:gd name="T75" fmla="*/ 581 h 703"/>
              <a:gd name="T76" fmla="*/ 517 w 683"/>
              <a:gd name="T77" fmla="*/ 584 h 703"/>
              <a:gd name="T78" fmla="*/ 520 w 683"/>
              <a:gd name="T79" fmla="*/ 703 h 7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83" h="703">
                <a:moveTo>
                  <a:pt x="520" y="703"/>
                </a:moveTo>
                <a:lnTo>
                  <a:pt x="435" y="699"/>
                </a:lnTo>
                <a:lnTo>
                  <a:pt x="435" y="673"/>
                </a:lnTo>
                <a:lnTo>
                  <a:pt x="420" y="653"/>
                </a:lnTo>
                <a:lnTo>
                  <a:pt x="413" y="611"/>
                </a:lnTo>
                <a:lnTo>
                  <a:pt x="403" y="607"/>
                </a:lnTo>
                <a:lnTo>
                  <a:pt x="369" y="615"/>
                </a:lnTo>
                <a:lnTo>
                  <a:pt x="354" y="642"/>
                </a:lnTo>
                <a:lnTo>
                  <a:pt x="326" y="650"/>
                </a:lnTo>
                <a:lnTo>
                  <a:pt x="330" y="642"/>
                </a:lnTo>
                <a:lnTo>
                  <a:pt x="350" y="622"/>
                </a:lnTo>
                <a:lnTo>
                  <a:pt x="342" y="603"/>
                </a:lnTo>
                <a:lnTo>
                  <a:pt x="322" y="615"/>
                </a:lnTo>
                <a:lnTo>
                  <a:pt x="315" y="565"/>
                </a:lnTo>
                <a:lnTo>
                  <a:pt x="303" y="545"/>
                </a:lnTo>
                <a:lnTo>
                  <a:pt x="261" y="572"/>
                </a:lnTo>
                <a:lnTo>
                  <a:pt x="238" y="607"/>
                </a:lnTo>
                <a:lnTo>
                  <a:pt x="229" y="592"/>
                </a:lnTo>
                <a:lnTo>
                  <a:pt x="217" y="611"/>
                </a:lnTo>
                <a:lnTo>
                  <a:pt x="168" y="615"/>
                </a:lnTo>
                <a:lnTo>
                  <a:pt x="171" y="595"/>
                </a:lnTo>
                <a:lnTo>
                  <a:pt x="160" y="584"/>
                </a:lnTo>
                <a:lnTo>
                  <a:pt x="160" y="561"/>
                </a:lnTo>
                <a:lnTo>
                  <a:pt x="136" y="565"/>
                </a:lnTo>
                <a:lnTo>
                  <a:pt x="113" y="588"/>
                </a:lnTo>
                <a:lnTo>
                  <a:pt x="105" y="502"/>
                </a:lnTo>
                <a:lnTo>
                  <a:pt x="74" y="499"/>
                </a:lnTo>
                <a:lnTo>
                  <a:pt x="59" y="467"/>
                </a:lnTo>
                <a:lnTo>
                  <a:pt x="8" y="444"/>
                </a:lnTo>
                <a:lnTo>
                  <a:pt x="0" y="205"/>
                </a:lnTo>
                <a:lnTo>
                  <a:pt x="179" y="201"/>
                </a:lnTo>
                <a:lnTo>
                  <a:pt x="179" y="12"/>
                </a:lnTo>
                <a:lnTo>
                  <a:pt x="653" y="0"/>
                </a:lnTo>
                <a:lnTo>
                  <a:pt x="657" y="197"/>
                </a:lnTo>
                <a:lnTo>
                  <a:pt x="676" y="197"/>
                </a:lnTo>
                <a:lnTo>
                  <a:pt x="683" y="386"/>
                </a:lnTo>
                <a:lnTo>
                  <a:pt x="586" y="390"/>
                </a:lnTo>
                <a:lnTo>
                  <a:pt x="591" y="581"/>
                </a:lnTo>
                <a:lnTo>
                  <a:pt x="517" y="584"/>
                </a:lnTo>
                <a:lnTo>
                  <a:pt x="520" y="70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3" name="Freeform 149">
            <a:extLst>
              <a:ext uri="{FF2B5EF4-FFF2-40B4-BE49-F238E27FC236}">
                <a16:creationId xmlns:a16="http://schemas.microsoft.com/office/drawing/2014/main" id="{00000000-0008-0000-0000-000095040000}"/>
              </a:ext>
            </a:extLst>
          </xdr:cNvPr>
          <xdr:cNvSpPr>
            <a:spLocks/>
          </xdr:cNvSpPr>
        </xdr:nvSpPr>
        <xdr:spPr bwMode="auto">
          <a:xfrm>
            <a:off x="1117" y="219"/>
            <a:ext cx="37" cy="18"/>
          </a:xfrm>
          <a:custGeom>
            <a:avLst/>
            <a:gdLst>
              <a:gd name="T0" fmla="*/ 322 w 908"/>
              <a:gd name="T1" fmla="*/ 406 h 418"/>
              <a:gd name="T2" fmla="*/ 30 w 908"/>
              <a:gd name="T3" fmla="*/ 418 h 418"/>
              <a:gd name="T4" fmla="*/ 23 w 908"/>
              <a:gd name="T5" fmla="*/ 229 h 418"/>
              <a:gd name="T6" fmla="*/ 4 w 908"/>
              <a:gd name="T7" fmla="*/ 229 h 418"/>
              <a:gd name="T8" fmla="*/ 0 w 908"/>
              <a:gd name="T9" fmla="*/ 32 h 418"/>
              <a:gd name="T10" fmla="*/ 290 w 908"/>
              <a:gd name="T11" fmla="*/ 23 h 418"/>
              <a:gd name="T12" fmla="*/ 854 w 908"/>
              <a:gd name="T13" fmla="*/ 0 h 418"/>
              <a:gd name="T14" fmla="*/ 857 w 908"/>
              <a:gd name="T15" fmla="*/ 9 h 418"/>
              <a:gd name="T16" fmla="*/ 869 w 908"/>
              <a:gd name="T17" fmla="*/ 12 h 418"/>
              <a:gd name="T18" fmla="*/ 866 w 908"/>
              <a:gd name="T19" fmla="*/ 32 h 418"/>
              <a:gd name="T20" fmla="*/ 873 w 908"/>
              <a:gd name="T21" fmla="*/ 32 h 418"/>
              <a:gd name="T22" fmla="*/ 869 w 908"/>
              <a:gd name="T23" fmla="*/ 121 h 418"/>
              <a:gd name="T24" fmla="*/ 889 w 908"/>
              <a:gd name="T25" fmla="*/ 121 h 418"/>
              <a:gd name="T26" fmla="*/ 889 w 908"/>
              <a:gd name="T27" fmla="*/ 144 h 418"/>
              <a:gd name="T28" fmla="*/ 866 w 908"/>
              <a:gd name="T29" fmla="*/ 140 h 418"/>
              <a:gd name="T30" fmla="*/ 869 w 908"/>
              <a:gd name="T31" fmla="*/ 151 h 418"/>
              <a:gd name="T32" fmla="*/ 885 w 908"/>
              <a:gd name="T33" fmla="*/ 151 h 418"/>
              <a:gd name="T34" fmla="*/ 862 w 908"/>
              <a:gd name="T35" fmla="*/ 174 h 418"/>
              <a:gd name="T36" fmla="*/ 881 w 908"/>
              <a:gd name="T37" fmla="*/ 178 h 418"/>
              <a:gd name="T38" fmla="*/ 881 w 908"/>
              <a:gd name="T39" fmla="*/ 190 h 418"/>
              <a:gd name="T40" fmla="*/ 869 w 908"/>
              <a:gd name="T41" fmla="*/ 202 h 418"/>
              <a:gd name="T42" fmla="*/ 885 w 908"/>
              <a:gd name="T43" fmla="*/ 207 h 418"/>
              <a:gd name="T44" fmla="*/ 881 w 908"/>
              <a:gd name="T45" fmla="*/ 244 h 418"/>
              <a:gd name="T46" fmla="*/ 900 w 908"/>
              <a:gd name="T47" fmla="*/ 248 h 418"/>
              <a:gd name="T48" fmla="*/ 885 w 908"/>
              <a:gd name="T49" fmla="*/ 260 h 418"/>
              <a:gd name="T50" fmla="*/ 900 w 908"/>
              <a:gd name="T51" fmla="*/ 267 h 418"/>
              <a:gd name="T52" fmla="*/ 900 w 908"/>
              <a:gd name="T53" fmla="*/ 276 h 418"/>
              <a:gd name="T54" fmla="*/ 889 w 908"/>
              <a:gd name="T55" fmla="*/ 279 h 418"/>
              <a:gd name="T56" fmla="*/ 900 w 908"/>
              <a:gd name="T57" fmla="*/ 288 h 418"/>
              <a:gd name="T58" fmla="*/ 904 w 908"/>
              <a:gd name="T59" fmla="*/ 295 h 418"/>
              <a:gd name="T60" fmla="*/ 885 w 908"/>
              <a:gd name="T61" fmla="*/ 311 h 418"/>
              <a:gd name="T62" fmla="*/ 892 w 908"/>
              <a:gd name="T63" fmla="*/ 318 h 418"/>
              <a:gd name="T64" fmla="*/ 892 w 908"/>
              <a:gd name="T65" fmla="*/ 345 h 418"/>
              <a:gd name="T66" fmla="*/ 908 w 908"/>
              <a:gd name="T67" fmla="*/ 348 h 418"/>
              <a:gd name="T68" fmla="*/ 885 w 908"/>
              <a:gd name="T69" fmla="*/ 357 h 418"/>
              <a:gd name="T70" fmla="*/ 908 w 908"/>
              <a:gd name="T71" fmla="*/ 372 h 418"/>
              <a:gd name="T72" fmla="*/ 892 w 908"/>
              <a:gd name="T73" fmla="*/ 380 h 418"/>
              <a:gd name="T74" fmla="*/ 889 w 908"/>
              <a:gd name="T75" fmla="*/ 388 h 418"/>
              <a:gd name="T76" fmla="*/ 322 w 908"/>
              <a:gd name="T77" fmla="*/ 406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08" h="418">
                <a:moveTo>
                  <a:pt x="322" y="406"/>
                </a:moveTo>
                <a:lnTo>
                  <a:pt x="30" y="418"/>
                </a:lnTo>
                <a:lnTo>
                  <a:pt x="23" y="229"/>
                </a:lnTo>
                <a:lnTo>
                  <a:pt x="4" y="229"/>
                </a:lnTo>
                <a:lnTo>
                  <a:pt x="0" y="32"/>
                </a:lnTo>
                <a:lnTo>
                  <a:pt x="290" y="23"/>
                </a:lnTo>
                <a:lnTo>
                  <a:pt x="854" y="0"/>
                </a:lnTo>
                <a:lnTo>
                  <a:pt x="857" y="9"/>
                </a:lnTo>
                <a:lnTo>
                  <a:pt x="869" y="12"/>
                </a:lnTo>
                <a:lnTo>
                  <a:pt x="866" y="32"/>
                </a:lnTo>
                <a:lnTo>
                  <a:pt x="873" y="32"/>
                </a:lnTo>
                <a:lnTo>
                  <a:pt x="869" y="121"/>
                </a:lnTo>
                <a:lnTo>
                  <a:pt x="889" y="121"/>
                </a:lnTo>
                <a:lnTo>
                  <a:pt x="889" y="144"/>
                </a:lnTo>
                <a:lnTo>
                  <a:pt x="866" y="140"/>
                </a:lnTo>
                <a:lnTo>
                  <a:pt x="869" y="151"/>
                </a:lnTo>
                <a:lnTo>
                  <a:pt x="885" y="151"/>
                </a:lnTo>
                <a:lnTo>
                  <a:pt x="862" y="174"/>
                </a:lnTo>
                <a:lnTo>
                  <a:pt x="881" y="178"/>
                </a:lnTo>
                <a:lnTo>
                  <a:pt x="881" y="190"/>
                </a:lnTo>
                <a:lnTo>
                  <a:pt x="869" y="202"/>
                </a:lnTo>
                <a:lnTo>
                  <a:pt x="885" y="207"/>
                </a:lnTo>
                <a:lnTo>
                  <a:pt x="881" y="244"/>
                </a:lnTo>
                <a:lnTo>
                  <a:pt x="900" y="248"/>
                </a:lnTo>
                <a:lnTo>
                  <a:pt x="885" y="260"/>
                </a:lnTo>
                <a:lnTo>
                  <a:pt x="900" y="267"/>
                </a:lnTo>
                <a:lnTo>
                  <a:pt x="900" y="276"/>
                </a:lnTo>
                <a:lnTo>
                  <a:pt x="889" y="279"/>
                </a:lnTo>
                <a:lnTo>
                  <a:pt x="900" y="288"/>
                </a:lnTo>
                <a:lnTo>
                  <a:pt x="904" y="295"/>
                </a:lnTo>
                <a:lnTo>
                  <a:pt x="885" y="311"/>
                </a:lnTo>
                <a:lnTo>
                  <a:pt x="892" y="318"/>
                </a:lnTo>
                <a:lnTo>
                  <a:pt x="892" y="345"/>
                </a:lnTo>
                <a:lnTo>
                  <a:pt x="908" y="348"/>
                </a:lnTo>
                <a:lnTo>
                  <a:pt x="885" y="357"/>
                </a:lnTo>
                <a:lnTo>
                  <a:pt x="908" y="372"/>
                </a:lnTo>
                <a:lnTo>
                  <a:pt x="892" y="380"/>
                </a:lnTo>
                <a:lnTo>
                  <a:pt x="889" y="388"/>
                </a:lnTo>
                <a:lnTo>
                  <a:pt x="322" y="40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4" name="Freeform 150">
            <a:extLst>
              <a:ext uri="{FF2B5EF4-FFF2-40B4-BE49-F238E27FC236}">
                <a16:creationId xmlns:a16="http://schemas.microsoft.com/office/drawing/2014/main" id="{00000000-0008-0000-0000-000096040000}"/>
              </a:ext>
            </a:extLst>
          </xdr:cNvPr>
          <xdr:cNvSpPr>
            <a:spLocks/>
          </xdr:cNvSpPr>
        </xdr:nvSpPr>
        <xdr:spPr bwMode="auto">
          <a:xfrm>
            <a:off x="1117" y="219"/>
            <a:ext cx="37" cy="18"/>
          </a:xfrm>
          <a:custGeom>
            <a:avLst/>
            <a:gdLst>
              <a:gd name="T0" fmla="*/ 322 w 908"/>
              <a:gd name="T1" fmla="*/ 406 h 418"/>
              <a:gd name="T2" fmla="*/ 30 w 908"/>
              <a:gd name="T3" fmla="*/ 418 h 418"/>
              <a:gd name="T4" fmla="*/ 23 w 908"/>
              <a:gd name="T5" fmla="*/ 229 h 418"/>
              <a:gd name="T6" fmla="*/ 4 w 908"/>
              <a:gd name="T7" fmla="*/ 229 h 418"/>
              <a:gd name="T8" fmla="*/ 0 w 908"/>
              <a:gd name="T9" fmla="*/ 32 h 418"/>
              <a:gd name="T10" fmla="*/ 290 w 908"/>
              <a:gd name="T11" fmla="*/ 23 h 418"/>
              <a:gd name="T12" fmla="*/ 854 w 908"/>
              <a:gd name="T13" fmla="*/ 0 h 418"/>
              <a:gd name="T14" fmla="*/ 857 w 908"/>
              <a:gd name="T15" fmla="*/ 9 h 418"/>
              <a:gd name="T16" fmla="*/ 869 w 908"/>
              <a:gd name="T17" fmla="*/ 12 h 418"/>
              <a:gd name="T18" fmla="*/ 866 w 908"/>
              <a:gd name="T19" fmla="*/ 32 h 418"/>
              <a:gd name="T20" fmla="*/ 873 w 908"/>
              <a:gd name="T21" fmla="*/ 32 h 418"/>
              <a:gd name="T22" fmla="*/ 869 w 908"/>
              <a:gd name="T23" fmla="*/ 121 h 418"/>
              <a:gd name="T24" fmla="*/ 889 w 908"/>
              <a:gd name="T25" fmla="*/ 121 h 418"/>
              <a:gd name="T26" fmla="*/ 889 w 908"/>
              <a:gd name="T27" fmla="*/ 144 h 418"/>
              <a:gd name="T28" fmla="*/ 866 w 908"/>
              <a:gd name="T29" fmla="*/ 140 h 418"/>
              <a:gd name="T30" fmla="*/ 869 w 908"/>
              <a:gd name="T31" fmla="*/ 151 h 418"/>
              <a:gd name="T32" fmla="*/ 885 w 908"/>
              <a:gd name="T33" fmla="*/ 151 h 418"/>
              <a:gd name="T34" fmla="*/ 862 w 908"/>
              <a:gd name="T35" fmla="*/ 174 h 418"/>
              <a:gd name="T36" fmla="*/ 881 w 908"/>
              <a:gd name="T37" fmla="*/ 178 h 418"/>
              <a:gd name="T38" fmla="*/ 881 w 908"/>
              <a:gd name="T39" fmla="*/ 190 h 418"/>
              <a:gd name="T40" fmla="*/ 869 w 908"/>
              <a:gd name="T41" fmla="*/ 202 h 418"/>
              <a:gd name="T42" fmla="*/ 885 w 908"/>
              <a:gd name="T43" fmla="*/ 207 h 418"/>
              <a:gd name="T44" fmla="*/ 881 w 908"/>
              <a:gd name="T45" fmla="*/ 244 h 418"/>
              <a:gd name="T46" fmla="*/ 900 w 908"/>
              <a:gd name="T47" fmla="*/ 248 h 418"/>
              <a:gd name="T48" fmla="*/ 885 w 908"/>
              <a:gd name="T49" fmla="*/ 260 h 418"/>
              <a:gd name="T50" fmla="*/ 900 w 908"/>
              <a:gd name="T51" fmla="*/ 267 h 418"/>
              <a:gd name="T52" fmla="*/ 900 w 908"/>
              <a:gd name="T53" fmla="*/ 276 h 418"/>
              <a:gd name="T54" fmla="*/ 889 w 908"/>
              <a:gd name="T55" fmla="*/ 279 h 418"/>
              <a:gd name="T56" fmla="*/ 900 w 908"/>
              <a:gd name="T57" fmla="*/ 288 h 418"/>
              <a:gd name="T58" fmla="*/ 904 w 908"/>
              <a:gd name="T59" fmla="*/ 295 h 418"/>
              <a:gd name="T60" fmla="*/ 885 w 908"/>
              <a:gd name="T61" fmla="*/ 311 h 418"/>
              <a:gd name="T62" fmla="*/ 892 w 908"/>
              <a:gd name="T63" fmla="*/ 318 h 418"/>
              <a:gd name="T64" fmla="*/ 892 w 908"/>
              <a:gd name="T65" fmla="*/ 345 h 418"/>
              <a:gd name="T66" fmla="*/ 908 w 908"/>
              <a:gd name="T67" fmla="*/ 348 h 418"/>
              <a:gd name="T68" fmla="*/ 885 w 908"/>
              <a:gd name="T69" fmla="*/ 357 h 418"/>
              <a:gd name="T70" fmla="*/ 908 w 908"/>
              <a:gd name="T71" fmla="*/ 372 h 418"/>
              <a:gd name="T72" fmla="*/ 892 w 908"/>
              <a:gd name="T73" fmla="*/ 380 h 418"/>
              <a:gd name="T74" fmla="*/ 889 w 908"/>
              <a:gd name="T75" fmla="*/ 388 h 418"/>
              <a:gd name="T76" fmla="*/ 322 w 908"/>
              <a:gd name="T77" fmla="*/ 406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08" h="418">
                <a:moveTo>
                  <a:pt x="322" y="406"/>
                </a:moveTo>
                <a:lnTo>
                  <a:pt x="30" y="418"/>
                </a:lnTo>
                <a:lnTo>
                  <a:pt x="23" y="229"/>
                </a:lnTo>
                <a:lnTo>
                  <a:pt x="4" y="229"/>
                </a:lnTo>
                <a:lnTo>
                  <a:pt x="0" y="32"/>
                </a:lnTo>
                <a:lnTo>
                  <a:pt x="290" y="23"/>
                </a:lnTo>
                <a:lnTo>
                  <a:pt x="854" y="0"/>
                </a:lnTo>
                <a:lnTo>
                  <a:pt x="857" y="9"/>
                </a:lnTo>
                <a:lnTo>
                  <a:pt x="869" y="12"/>
                </a:lnTo>
                <a:lnTo>
                  <a:pt x="866" y="32"/>
                </a:lnTo>
                <a:lnTo>
                  <a:pt x="873" y="32"/>
                </a:lnTo>
                <a:lnTo>
                  <a:pt x="869" y="121"/>
                </a:lnTo>
                <a:lnTo>
                  <a:pt x="889" y="121"/>
                </a:lnTo>
                <a:lnTo>
                  <a:pt x="889" y="144"/>
                </a:lnTo>
                <a:lnTo>
                  <a:pt x="866" y="140"/>
                </a:lnTo>
                <a:lnTo>
                  <a:pt x="869" y="151"/>
                </a:lnTo>
                <a:lnTo>
                  <a:pt x="885" y="151"/>
                </a:lnTo>
                <a:lnTo>
                  <a:pt x="862" y="174"/>
                </a:lnTo>
                <a:lnTo>
                  <a:pt x="881" y="178"/>
                </a:lnTo>
                <a:lnTo>
                  <a:pt x="881" y="190"/>
                </a:lnTo>
                <a:lnTo>
                  <a:pt x="869" y="202"/>
                </a:lnTo>
                <a:lnTo>
                  <a:pt x="885" y="207"/>
                </a:lnTo>
                <a:lnTo>
                  <a:pt x="881" y="244"/>
                </a:lnTo>
                <a:lnTo>
                  <a:pt x="900" y="248"/>
                </a:lnTo>
                <a:lnTo>
                  <a:pt x="885" y="260"/>
                </a:lnTo>
                <a:lnTo>
                  <a:pt x="900" y="267"/>
                </a:lnTo>
                <a:lnTo>
                  <a:pt x="900" y="276"/>
                </a:lnTo>
                <a:lnTo>
                  <a:pt x="889" y="279"/>
                </a:lnTo>
                <a:lnTo>
                  <a:pt x="900" y="288"/>
                </a:lnTo>
                <a:lnTo>
                  <a:pt x="904" y="295"/>
                </a:lnTo>
                <a:lnTo>
                  <a:pt x="885" y="311"/>
                </a:lnTo>
                <a:lnTo>
                  <a:pt x="892" y="318"/>
                </a:lnTo>
                <a:lnTo>
                  <a:pt x="892" y="345"/>
                </a:lnTo>
                <a:lnTo>
                  <a:pt x="908" y="348"/>
                </a:lnTo>
                <a:lnTo>
                  <a:pt x="885" y="357"/>
                </a:lnTo>
                <a:lnTo>
                  <a:pt x="908" y="372"/>
                </a:lnTo>
                <a:lnTo>
                  <a:pt x="892" y="380"/>
                </a:lnTo>
                <a:lnTo>
                  <a:pt x="889" y="388"/>
                </a:lnTo>
                <a:lnTo>
                  <a:pt x="322" y="40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5" name="Freeform 151">
            <a:extLst>
              <a:ext uri="{FF2B5EF4-FFF2-40B4-BE49-F238E27FC236}">
                <a16:creationId xmlns:a16="http://schemas.microsoft.com/office/drawing/2014/main" id="{00000000-0008-0000-0000-000097040000}"/>
              </a:ext>
            </a:extLst>
          </xdr:cNvPr>
          <xdr:cNvSpPr>
            <a:spLocks/>
          </xdr:cNvSpPr>
        </xdr:nvSpPr>
        <xdr:spPr bwMode="auto">
          <a:xfrm>
            <a:off x="1059" y="221"/>
            <a:ext cx="24" cy="32"/>
          </a:xfrm>
          <a:custGeom>
            <a:avLst/>
            <a:gdLst>
              <a:gd name="T0" fmla="*/ 63 w 583"/>
              <a:gd name="T1" fmla="*/ 763 h 763"/>
              <a:gd name="T2" fmla="*/ 58 w 583"/>
              <a:gd name="T3" fmla="*/ 583 h 763"/>
              <a:gd name="T4" fmla="*/ 35 w 583"/>
              <a:gd name="T5" fmla="*/ 583 h 763"/>
              <a:gd name="T6" fmla="*/ 31 w 583"/>
              <a:gd name="T7" fmla="*/ 197 h 763"/>
              <a:gd name="T8" fmla="*/ 0 w 583"/>
              <a:gd name="T9" fmla="*/ 193 h 763"/>
              <a:gd name="T10" fmla="*/ 0 w 583"/>
              <a:gd name="T11" fmla="*/ 4 h 763"/>
              <a:gd name="T12" fmla="*/ 98 w 583"/>
              <a:gd name="T13" fmla="*/ 4 h 763"/>
              <a:gd name="T14" fmla="*/ 578 w 583"/>
              <a:gd name="T15" fmla="*/ 0 h 763"/>
              <a:gd name="T16" fmla="*/ 583 w 583"/>
              <a:gd name="T17" fmla="*/ 186 h 763"/>
              <a:gd name="T18" fmla="*/ 322 w 583"/>
              <a:gd name="T19" fmla="*/ 189 h 763"/>
              <a:gd name="T20" fmla="*/ 322 w 583"/>
              <a:gd name="T21" fmla="*/ 576 h 763"/>
              <a:gd name="T22" fmla="*/ 350 w 583"/>
              <a:gd name="T23" fmla="*/ 576 h 763"/>
              <a:gd name="T24" fmla="*/ 350 w 583"/>
              <a:gd name="T25" fmla="*/ 763 h 763"/>
              <a:gd name="T26" fmla="*/ 159 w 583"/>
              <a:gd name="T27" fmla="*/ 763 h 763"/>
              <a:gd name="T28" fmla="*/ 63 w 583"/>
              <a:gd name="T29" fmla="*/ 763 h 7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83" h="763">
                <a:moveTo>
                  <a:pt x="63" y="763"/>
                </a:moveTo>
                <a:lnTo>
                  <a:pt x="58" y="583"/>
                </a:lnTo>
                <a:lnTo>
                  <a:pt x="35" y="583"/>
                </a:lnTo>
                <a:lnTo>
                  <a:pt x="31" y="197"/>
                </a:lnTo>
                <a:lnTo>
                  <a:pt x="0" y="193"/>
                </a:lnTo>
                <a:lnTo>
                  <a:pt x="0" y="4"/>
                </a:lnTo>
                <a:lnTo>
                  <a:pt x="98" y="4"/>
                </a:lnTo>
                <a:lnTo>
                  <a:pt x="578" y="0"/>
                </a:lnTo>
                <a:lnTo>
                  <a:pt x="583" y="186"/>
                </a:lnTo>
                <a:lnTo>
                  <a:pt x="322" y="189"/>
                </a:lnTo>
                <a:lnTo>
                  <a:pt x="322" y="576"/>
                </a:lnTo>
                <a:lnTo>
                  <a:pt x="350" y="576"/>
                </a:lnTo>
                <a:lnTo>
                  <a:pt x="350" y="763"/>
                </a:lnTo>
                <a:lnTo>
                  <a:pt x="159" y="763"/>
                </a:lnTo>
                <a:lnTo>
                  <a:pt x="63" y="76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6" name="Freeform 152">
            <a:extLst>
              <a:ext uri="{FF2B5EF4-FFF2-40B4-BE49-F238E27FC236}">
                <a16:creationId xmlns:a16="http://schemas.microsoft.com/office/drawing/2014/main" id="{00000000-0008-0000-0000-000098040000}"/>
              </a:ext>
            </a:extLst>
          </xdr:cNvPr>
          <xdr:cNvSpPr>
            <a:spLocks/>
          </xdr:cNvSpPr>
        </xdr:nvSpPr>
        <xdr:spPr bwMode="auto">
          <a:xfrm>
            <a:off x="1059" y="221"/>
            <a:ext cx="24" cy="32"/>
          </a:xfrm>
          <a:custGeom>
            <a:avLst/>
            <a:gdLst>
              <a:gd name="T0" fmla="*/ 63 w 583"/>
              <a:gd name="T1" fmla="*/ 763 h 763"/>
              <a:gd name="T2" fmla="*/ 58 w 583"/>
              <a:gd name="T3" fmla="*/ 583 h 763"/>
              <a:gd name="T4" fmla="*/ 35 w 583"/>
              <a:gd name="T5" fmla="*/ 583 h 763"/>
              <a:gd name="T6" fmla="*/ 31 w 583"/>
              <a:gd name="T7" fmla="*/ 197 h 763"/>
              <a:gd name="T8" fmla="*/ 0 w 583"/>
              <a:gd name="T9" fmla="*/ 193 h 763"/>
              <a:gd name="T10" fmla="*/ 0 w 583"/>
              <a:gd name="T11" fmla="*/ 4 h 763"/>
              <a:gd name="T12" fmla="*/ 98 w 583"/>
              <a:gd name="T13" fmla="*/ 4 h 763"/>
              <a:gd name="T14" fmla="*/ 578 w 583"/>
              <a:gd name="T15" fmla="*/ 0 h 763"/>
              <a:gd name="T16" fmla="*/ 583 w 583"/>
              <a:gd name="T17" fmla="*/ 186 h 763"/>
              <a:gd name="T18" fmla="*/ 322 w 583"/>
              <a:gd name="T19" fmla="*/ 189 h 763"/>
              <a:gd name="T20" fmla="*/ 322 w 583"/>
              <a:gd name="T21" fmla="*/ 576 h 763"/>
              <a:gd name="T22" fmla="*/ 350 w 583"/>
              <a:gd name="T23" fmla="*/ 576 h 763"/>
              <a:gd name="T24" fmla="*/ 350 w 583"/>
              <a:gd name="T25" fmla="*/ 763 h 763"/>
              <a:gd name="T26" fmla="*/ 159 w 583"/>
              <a:gd name="T27" fmla="*/ 763 h 763"/>
              <a:gd name="T28" fmla="*/ 63 w 583"/>
              <a:gd name="T29" fmla="*/ 763 h 7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83" h="763">
                <a:moveTo>
                  <a:pt x="63" y="763"/>
                </a:moveTo>
                <a:lnTo>
                  <a:pt x="58" y="583"/>
                </a:lnTo>
                <a:lnTo>
                  <a:pt x="35" y="583"/>
                </a:lnTo>
                <a:lnTo>
                  <a:pt x="31" y="197"/>
                </a:lnTo>
                <a:lnTo>
                  <a:pt x="0" y="193"/>
                </a:lnTo>
                <a:lnTo>
                  <a:pt x="0" y="4"/>
                </a:lnTo>
                <a:lnTo>
                  <a:pt x="98" y="4"/>
                </a:lnTo>
                <a:lnTo>
                  <a:pt x="578" y="0"/>
                </a:lnTo>
                <a:lnTo>
                  <a:pt x="583" y="186"/>
                </a:lnTo>
                <a:lnTo>
                  <a:pt x="322" y="189"/>
                </a:lnTo>
                <a:lnTo>
                  <a:pt x="322" y="576"/>
                </a:lnTo>
                <a:lnTo>
                  <a:pt x="350" y="576"/>
                </a:lnTo>
                <a:lnTo>
                  <a:pt x="350" y="763"/>
                </a:lnTo>
                <a:lnTo>
                  <a:pt x="159" y="763"/>
                </a:lnTo>
                <a:lnTo>
                  <a:pt x="63" y="76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7" name="Freeform 153">
            <a:extLst>
              <a:ext uri="{FF2B5EF4-FFF2-40B4-BE49-F238E27FC236}">
                <a16:creationId xmlns:a16="http://schemas.microsoft.com/office/drawing/2014/main" id="{00000000-0008-0000-0000-000099040000}"/>
              </a:ext>
            </a:extLst>
          </xdr:cNvPr>
          <xdr:cNvSpPr>
            <a:spLocks/>
          </xdr:cNvSpPr>
        </xdr:nvSpPr>
        <xdr:spPr bwMode="auto">
          <a:xfrm>
            <a:off x="1072" y="229"/>
            <a:ext cx="40" cy="24"/>
          </a:xfrm>
          <a:custGeom>
            <a:avLst/>
            <a:gdLst>
              <a:gd name="T0" fmla="*/ 416 w 990"/>
              <a:gd name="T1" fmla="*/ 575 h 581"/>
              <a:gd name="T2" fmla="*/ 28 w 990"/>
              <a:gd name="T3" fmla="*/ 581 h 581"/>
              <a:gd name="T4" fmla="*/ 28 w 990"/>
              <a:gd name="T5" fmla="*/ 394 h 581"/>
              <a:gd name="T6" fmla="*/ 0 w 990"/>
              <a:gd name="T7" fmla="*/ 394 h 581"/>
              <a:gd name="T8" fmla="*/ 0 w 990"/>
              <a:gd name="T9" fmla="*/ 7 h 581"/>
              <a:gd name="T10" fmla="*/ 261 w 990"/>
              <a:gd name="T11" fmla="*/ 4 h 581"/>
              <a:gd name="T12" fmla="*/ 470 w 990"/>
              <a:gd name="T13" fmla="*/ 0 h 581"/>
              <a:gd name="T14" fmla="*/ 478 w 990"/>
              <a:gd name="T15" fmla="*/ 239 h 581"/>
              <a:gd name="T16" fmla="*/ 529 w 990"/>
              <a:gd name="T17" fmla="*/ 262 h 581"/>
              <a:gd name="T18" fmla="*/ 544 w 990"/>
              <a:gd name="T19" fmla="*/ 294 h 581"/>
              <a:gd name="T20" fmla="*/ 575 w 990"/>
              <a:gd name="T21" fmla="*/ 297 h 581"/>
              <a:gd name="T22" fmla="*/ 583 w 990"/>
              <a:gd name="T23" fmla="*/ 383 h 581"/>
              <a:gd name="T24" fmla="*/ 606 w 990"/>
              <a:gd name="T25" fmla="*/ 360 h 581"/>
              <a:gd name="T26" fmla="*/ 630 w 990"/>
              <a:gd name="T27" fmla="*/ 356 h 581"/>
              <a:gd name="T28" fmla="*/ 630 w 990"/>
              <a:gd name="T29" fmla="*/ 379 h 581"/>
              <a:gd name="T30" fmla="*/ 641 w 990"/>
              <a:gd name="T31" fmla="*/ 390 h 581"/>
              <a:gd name="T32" fmla="*/ 638 w 990"/>
              <a:gd name="T33" fmla="*/ 410 h 581"/>
              <a:gd name="T34" fmla="*/ 687 w 990"/>
              <a:gd name="T35" fmla="*/ 406 h 581"/>
              <a:gd name="T36" fmla="*/ 699 w 990"/>
              <a:gd name="T37" fmla="*/ 387 h 581"/>
              <a:gd name="T38" fmla="*/ 708 w 990"/>
              <a:gd name="T39" fmla="*/ 402 h 581"/>
              <a:gd name="T40" fmla="*/ 731 w 990"/>
              <a:gd name="T41" fmla="*/ 367 h 581"/>
              <a:gd name="T42" fmla="*/ 773 w 990"/>
              <a:gd name="T43" fmla="*/ 340 h 581"/>
              <a:gd name="T44" fmla="*/ 785 w 990"/>
              <a:gd name="T45" fmla="*/ 360 h 581"/>
              <a:gd name="T46" fmla="*/ 792 w 990"/>
              <a:gd name="T47" fmla="*/ 410 h 581"/>
              <a:gd name="T48" fmla="*/ 812 w 990"/>
              <a:gd name="T49" fmla="*/ 398 h 581"/>
              <a:gd name="T50" fmla="*/ 820 w 990"/>
              <a:gd name="T51" fmla="*/ 417 h 581"/>
              <a:gd name="T52" fmla="*/ 800 w 990"/>
              <a:gd name="T53" fmla="*/ 437 h 581"/>
              <a:gd name="T54" fmla="*/ 796 w 990"/>
              <a:gd name="T55" fmla="*/ 445 h 581"/>
              <a:gd name="T56" fmla="*/ 824 w 990"/>
              <a:gd name="T57" fmla="*/ 437 h 581"/>
              <a:gd name="T58" fmla="*/ 839 w 990"/>
              <a:gd name="T59" fmla="*/ 410 h 581"/>
              <a:gd name="T60" fmla="*/ 873 w 990"/>
              <a:gd name="T61" fmla="*/ 402 h 581"/>
              <a:gd name="T62" fmla="*/ 883 w 990"/>
              <a:gd name="T63" fmla="*/ 406 h 581"/>
              <a:gd name="T64" fmla="*/ 890 w 990"/>
              <a:gd name="T65" fmla="*/ 448 h 581"/>
              <a:gd name="T66" fmla="*/ 905 w 990"/>
              <a:gd name="T67" fmla="*/ 468 h 581"/>
              <a:gd name="T68" fmla="*/ 905 w 990"/>
              <a:gd name="T69" fmla="*/ 494 h 581"/>
              <a:gd name="T70" fmla="*/ 990 w 990"/>
              <a:gd name="T71" fmla="*/ 498 h 581"/>
              <a:gd name="T72" fmla="*/ 990 w 990"/>
              <a:gd name="T73" fmla="*/ 568 h 581"/>
              <a:gd name="T74" fmla="*/ 416 w 990"/>
              <a:gd name="T75" fmla="*/ 575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990" h="581">
                <a:moveTo>
                  <a:pt x="416" y="575"/>
                </a:moveTo>
                <a:lnTo>
                  <a:pt x="28" y="581"/>
                </a:lnTo>
                <a:lnTo>
                  <a:pt x="28" y="394"/>
                </a:lnTo>
                <a:lnTo>
                  <a:pt x="0" y="394"/>
                </a:lnTo>
                <a:lnTo>
                  <a:pt x="0" y="7"/>
                </a:lnTo>
                <a:lnTo>
                  <a:pt x="261" y="4"/>
                </a:lnTo>
                <a:lnTo>
                  <a:pt x="470" y="0"/>
                </a:lnTo>
                <a:lnTo>
                  <a:pt x="478" y="239"/>
                </a:lnTo>
                <a:lnTo>
                  <a:pt x="529" y="262"/>
                </a:lnTo>
                <a:lnTo>
                  <a:pt x="544" y="294"/>
                </a:lnTo>
                <a:lnTo>
                  <a:pt x="575" y="297"/>
                </a:lnTo>
                <a:lnTo>
                  <a:pt x="583" y="383"/>
                </a:lnTo>
                <a:lnTo>
                  <a:pt x="606" y="360"/>
                </a:lnTo>
                <a:lnTo>
                  <a:pt x="630" y="356"/>
                </a:lnTo>
                <a:lnTo>
                  <a:pt x="630" y="379"/>
                </a:lnTo>
                <a:lnTo>
                  <a:pt x="641" y="390"/>
                </a:lnTo>
                <a:lnTo>
                  <a:pt x="638" y="410"/>
                </a:lnTo>
                <a:lnTo>
                  <a:pt x="687" y="406"/>
                </a:lnTo>
                <a:lnTo>
                  <a:pt x="699" y="387"/>
                </a:lnTo>
                <a:lnTo>
                  <a:pt x="708" y="402"/>
                </a:lnTo>
                <a:lnTo>
                  <a:pt x="731" y="367"/>
                </a:lnTo>
                <a:lnTo>
                  <a:pt x="773" y="340"/>
                </a:lnTo>
                <a:lnTo>
                  <a:pt x="785" y="360"/>
                </a:lnTo>
                <a:lnTo>
                  <a:pt x="792" y="410"/>
                </a:lnTo>
                <a:lnTo>
                  <a:pt x="812" y="398"/>
                </a:lnTo>
                <a:lnTo>
                  <a:pt x="820" y="417"/>
                </a:lnTo>
                <a:lnTo>
                  <a:pt x="800" y="437"/>
                </a:lnTo>
                <a:lnTo>
                  <a:pt x="796" y="445"/>
                </a:lnTo>
                <a:lnTo>
                  <a:pt x="824" y="437"/>
                </a:lnTo>
                <a:lnTo>
                  <a:pt x="839" y="410"/>
                </a:lnTo>
                <a:lnTo>
                  <a:pt x="873" y="402"/>
                </a:lnTo>
                <a:lnTo>
                  <a:pt x="883" y="406"/>
                </a:lnTo>
                <a:lnTo>
                  <a:pt x="890" y="448"/>
                </a:lnTo>
                <a:lnTo>
                  <a:pt x="905" y="468"/>
                </a:lnTo>
                <a:lnTo>
                  <a:pt x="905" y="494"/>
                </a:lnTo>
                <a:lnTo>
                  <a:pt x="990" y="498"/>
                </a:lnTo>
                <a:lnTo>
                  <a:pt x="990" y="568"/>
                </a:lnTo>
                <a:lnTo>
                  <a:pt x="416" y="57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78" name="Freeform 154">
            <a:extLst>
              <a:ext uri="{FF2B5EF4-FFF2-40B4-BE49-F238E27FC236}">
                <a16:creationId xmlns:a16="http://schemas.microsoft.com/office/drawing/2014/main" id="{00000000-0008-0000-0000-00009A040000}"/>
              </a:ext>
            </a:extLst>
          </xdr:cNvPr>
          <xdr:cNvSpPr>
            <a:spLocks/>
          </xdr:cNvSpPr>
        </xdr:nvSpPr>
        <xdr:spPr bwMode="auto">
          <a:xfrm>
            <a:off x="1072" y="229"/>
            <a:ext cx="40" cy="24"/>
          </a:xfrm>
          <a:custGeom>
            <a:avLst/>
            <a:gdLst>
              <a:gd name="T0" fmla="*/ 416 w 990"/>
              <a:gd name="T1" fmla="*/ 575 h 581"/>
              <a:gd name="T2" fmla="*/ 28 w 990"/>
              <a:gd name="T3" fmla="*/ 581 h 581"/>
              <a:gd name="T4" fmla="*/ 28 w 990"/>
              <a:gd name="T5" fmla="*/ 394 h 581"/>
              <a:gd name="T6" fmla="*/ 0 w 990"/>
              <a:gd name="T7" fmla="*/ 394 h 581"/>
              <a:gd name="T8" fmla="*/ 0 w 990"/>
              <a:gd name="T9" fmla="*/ 7 h 581"/>
              <a:gd name="T10" fmla="*/ 261 w 990"/>
              <a:gd name="T11" fmla="*/ 4 h 581"/>
              <a:gd name="T12" fmla="*/ 470 w 990"/>
              <a:gd name="T13" fmla="*/ 0 h 581"/>
              <a:gd name="T14" fmla="*/ 478 w 990"/>
              <a:gd name="T15" fmla="*/ 239 h 581"/>
              <a:gd name="T16" fmla="*/ 529 w 990"/>
              <a:gd name="T17" fmla="*/ 262 h 581"/>
              <a:gd name="T18" fmla="*/ 544 w 990"/>
              <a:gd name="T19" fmla="*/ 294 h 581"/>
              <a:gd name="T20" fmla="*/ 575 w 990"/>
              <a:gd name="T21" fmla="*/ 297 h 581"/>
              <a:gd name="T22" fmla="*/ 583 w 990"/>
              <a:gd name="T23" fmla="*/ 383 h 581"/>
              <a:gd name="T24" fmla="*/ 606 w 990"/>
              <a:gd name="T25" fmla="*/ 360 h 581"/>
              <a:gd name="T26" fmla="*/ 630 w 990"/>
              <a:gd name="T27" fmla="*/ 356 h 581"/>
              <a:gd name="T28" fmla="*/ 630 w 990"/>
              <a:gd name="T29" fmla="*/ 379 h 581"/>
              <a:gd name="T30" fmla="*/ 641 w 990"/>
              <a:gd name="T31" fmla="*/ 390 h 581"/>
              <a:gd name="T32" fmla="*/ 638 w 990"/>
              <a:gd name="T33" fmla="*/ 410 h 581"/>
              <a:gd name="T34" fmla="*/ 687 w 990"/>
              <a:gd name="T35" fmla="*/ 406 h 581"/>
              <a:gd name="T36" fmla="*/ 699 w 990"/>
              <a:gd name="T37" fmla="*/ 387 h 581"/>
              <a:gd name="T38" fmla="*/ 708 w 990"/>
              <a:gd name="T39" fmla="*/ 402 h 581"/>
              <a:gd name="T40" fmla="*/ 731 w 990"/>
              <a:gd name="T41" fmla="*/ 367 h 581"/>
              <a:gd name="T42" fmla="*/ 773 w 990"/>
              <a:gd name="T43" fmla="*/ 340 h 581"/>
              <a:gd name="T44" fmla="*/ 785 w 990"/>
              <a:gd name="T45" fmla="*/ 360 h 581"/>
              <a:gd name="T46" fmla="*/ 792 w 990"/>
              <a:gd name="T47" fmla="*/ 410 h 581"/>
              <a:gd name="T48" fmla="*/ 812 w 990"/>
              <a:gd name="T49" fmla="*/ 398 h 581"/>
              <a:gd name="T50" fmla="*/ 820 w 990"/>
              <a:gd name="T51" fmla="*/ 417 h 581"/>
              <a:gd name="T52" fmla="*/ 800 w 990"/>
              <a:gd name="T53" fmla="*/ 437 h 581"/>
              <a:gd name="T54" fmla="*/ 796 w 990"/>
              <a:gd name="T55" fmla="*/ 445 h 581"/>
              <a:gd name="T56" fmla="*/ 824 w 990"/>
              <a:gd name="T57" fmla="*/ 437 h 581"/>
              <a:gd name="T58" fmla="*/ 839 w 990"/>
              <a:gd name="T59" fmla="*/ 410 h 581"/>
              <a:gd name="T60" fmla="*/ 873 w 990"/>
              <a:gd name="T61" fmla="*/ 402 h 581"/>
              <a:gd name="T62" fmla="*/ 883 w 990"/>
              <a:gd name="T63" fmla="*/ 406 h 581"/>
              <a:gd name="T64" fmla="*/ 890 w 990"/>
              <a:gd name="T65" fmla="*/ 448 h 581"/>
              <a:gd name="T66" fmla="*/ 905 w 990"/>
              <a:gd name="T67" fmla="*/ 468 h 581"/>
              <a:gd name="T68" fmla="*/ 905 w 990"/>
              <a:gd name="T69" fmla="*/ 494 h 581"/>
              <a:gd name="T70" fmla="*/ 990 w 990"/>
              <a:gd name="T71" fmla="*/ 498 h 581"/>
              <a:gd name="T72" fmla="*/ 990 w 990"/>
              <a:gd name="T73" fmla="*/ 568 h 581"/>
              <a:gd name="T74" fmla="*/ 416 w 990"/>
              <a:gd name="T75" fmla="*/ 575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990" h="581">
                <a:moveTo>
                  <a:pt x="416" y="575"/>
                </a:moveTo>
                <a:lnTo>
                  <a:pt x="28" y="581"/>
                </a:lnTo>
                <a:lnTo>
                  <a:pt x="28" y="394"/>
                </a:lnTo>
                <a:lnTo>
                  <a:pt x="0" y="394"/>
                </a:lnTo>
                <a:lnTo>
                  <a:pt x="0" y="7"/>
                </a:lnTo>
                <a:lnTo>
                  <a:pt x="261" y="4"/>
                </a:lnTo>
                <a:lnTo>
                  <a:pt x="470" y="0"/>
                </a:lnTo>
                <a:lnTo>
                  <a:pt x="478" y="239"/>
                </a:lnTo>
                <a:lnTo>
                  <a:pt x="529" y="262"/>
                </a:lnTo>
                <a:lnTo>
                  <a:pt x="544" y="294"/>
                </a:lnTo>
                <a:lnTo>
                  <a:pt x="575" y="297"/>
                </a:lnTo>
                <a:lnTo>
                  <a:pt x="583" y="383"/>
                </a:lnTo>
                <a:lnTo>
                  <a:pt x="606" y="360"/>
                </a:lnTo>
                <a:lnTo>
                  <a:pt x="630" y="356"/>
                </a:lnTo>
                <a:lnTo>
                  <a:pt x="630" y="379"/>
                </a:lnTo>
                <a:lnTo>
                  <a:pt x="641" y="390"/>
                </a:lnTo>
                <a:lnTo>
                  <a:pt x="638" y="410"/>
                </a:lnTo>
                <a:lnTo>
                  <a:pt x="687" y="406"/>
                </a:lnTo>
                <a:lnTo>
                  <a:pt x="699" y="387"/>
                </a:lnTo>
                <a:lnTo>
                  <a:pt x="708" y="402"/>
                </a:lnTo>
                <a:lnTo>
                  <a:pt x="731" y="367"/>
                </a:lnTo>
                <a:lnTo>
                  <a:pt x="773" y="340"/>
                </a:lnTo>
                <a:lnTo>
                  <a:pt x="785" y="360"/>
                </a:lnTo>
                <a:lnTo>
                  <a:pt x="792" y="410"/>
                </a:lnTo>
                <a:lnTo>
                  <a:pt x="812" y="398"/>
                </a:lnTo>
                <a:lnTo>
                  <a:pt x="820" y="417"/>
                </a:lnTo>
                <a:lnTo>
                  <a:pt x="800" y="437"/>
                </a:lnTo>
                <a:lnTo>
                  <a:pt x="796" y="445"/>
                </a:lnTo>
                <a:lnTo>
                  <a:pt x="824" y="437"/>
                </a:lnTo>
                <a:lnTo>
                  <a:pt x="839" y="410"/>
                </a:lnTo>
                <a:lnTo>
                  <a:pt x="873" y="402"/>
                </a:lnTo>
                <a:lnTo>
                  <a:pt x="883" y="406"/>
                </a:lnTo>
                <a:lnTo>
                  <a:pt x="890" y="448"/>
                </a:lnTo>
                <a:lnTo>
                  <a:pt x="905" y="468"/>
                </a:lnTo>
                <a:lnTo>
                  <a:pt x="905" y="494"/>
                </a:lnTo>
                <a:lnTo>
                  <a:pt x="990" y="498"/>
                </a:lnTo>
                <a:lnTo>
                  <a:pt x="990" y="568"/>
                </a:lnTo>
                <a:lnTo>
                  <a:pt x="416" y="57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9" name="Freeform 155">
            <a:extLst>
              <a:ext uri="{FF2B5EF4-FFF2-40B4-BE49-F238E27FC236}">
                <a16:creationId xmlns:a16="http://schemas.microsoft.com/office/drawing/2014/main" id="{00000000-0008-0000-0000-00009B040000}"/>
              </a:ext>
            </a:extLst>
          </xdr:cNvPr>
          <xdr:cNvSpPr>
            <a:spLocks/>
          </xdr:cNvSpPr>
        </xdr:nvSpPr>
        <xdr:spPr bwMode="auto">
          <a:xfrm>
            <a:off x="1112" y="236"/>
            <a:ext cx="19" cy="25"/>
          </a:xfrm>
          <a:custGeom>
            <a:avLst/>
            <a:gdLst>
              <a:gd name="T0" fmla="*/ 415 w 492"/>
              <a:gd name="T1" fmla="*/ 581 h 590"/>
              <a:gd name="T2" fmla="*/ 24 w 492"/>
              <a:gd name="T3" fmla="*/ 590 h 590"/>
              <a:gd name="T4" fmla="*/ 7 w 492"/>
              <a:gd name="T5" fmla="*/ 590 h 590"/>
              <a:gd name="T6" fmla="*/ 3 w 492"/>
              <a:gd name="T7" fmla="*/ 399 h 590"/>
              <a:gd name="T8" fmla="*/ 3 w 492"/>
              <a:gd name="T9" fmla="*/ 329 h 590"/>
              <a:gd name="T10" fmla="*/ 0 w 492"/>
              <a:gd name="T11" fmla="*/ 210 h 590"/>
              <a:gd name="T12" fmla="*/ 74 w 492"/>
              <a:gd name="T13" fmla="*/ 207 h 590"/>
              <a:gd name="T14" fmla="*/ 69 w 492"/>
              <a:gd name="T15" fmla="*/ 16 h 590"/>
              <a:gd name="T16" fmla="*/ 166 w 492"/>
              <a:gd name="T17" fmla="*/ 12 h 590"/>
              <a:gd name="T18" fmla="*/ 458 w 492"/>
              <a:gd name="T19" fmla="*/ 0 h 590"/>
              <a:gd name="T20" fmla="*/ 462 w 492"/>
              <a:gd name="T21" fmla="*/ 195 h 590"/>
              <a:gd name="T22" fmla="*/ 477 w 492"/>
              <a:gd name="T23" fmla="*/ 198 h 590"/>
              <a:gd name="T24" fmla="*/ 492 w 492"/>
              <a:gd name="T25" fmla="*/ 578 h 590"/>
              <a:gd name="T26" fmla="*/ 415 w 492"/>
              <a:gd name="T27" fmla="*/ 581 h 5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92" h="590">
                <a:moveTo>
                  <a:pt x="415" y="581"/>
                </a:moveTo>
                <a:lnTo>
                  <a:pt x="24" y="590"/>
                </a:lnTo>
                <a:lnTo>
                  <a:pt x="7" y="590"/>
                </a:lnTo>
                <a:lnTo>
                  <a:pt x="3" y="399"/>
                </a:lnTo>
                <a:lnTo>
                  <a:pt x="3" y="329"/>
                </a:lnTo>
                <a:lnTo>
                  <a:pt x="0" y="210"/>
                </a:lnTo>
                <a:lnTo>
                  <a:pt x="74" y="207"/>
                </a:lnTo>
                <a:lnTo>
                  <a:pt x="69" y="16"/>
                </a:lnTo>
                <a:lnTo>
                  <a:pt x="166" y="12"/>
                </a:lnTo>
                <a:lnTo>
                  <a:pt x="458" y="0"/>
                </a:lnTo>
                <a:lnTo>
                  <a:pt x="462" y="195"/>
                </a:lnTo>
                <a:lnTo>
                  <a:pt x="477" y="198"/>
                </a:lnTo>
                <a:lnTo>
                  <a:pt x="492" y="578"/>
                </a:lnTo>
                <a:lnTo>
                  <a:pt x="415" y="58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0" name="Freeform 156">
            <a:extLst>
              <a:ext uri="{FF2B5EF4-FFF2-40B4-BE49-F238E27FC236}">
                <a16:creationId xmlns:a16="http://schemas.microsoft.com/office/drawing/2014/main" id="{00000000-0008-0000-0000-00009C040000}"/>
              </a:ext>
            </a:extLst>
          </xdr:cNvPr>
          <xdr:cNvSpPr>
            <a:spLocks/>
          </xdr:cNvSpPr>
        </xdr:nvSpPr>
        <xdr:spPr bwMode="auto">
          <a:xfrm>
            <a:off x="1112" y="236"/>
            <a:ext cx="19" cy="25"/>
          </a:xfrm>
          <a:custGeom>
            <a:avLst/>
            <a:gdLst>
              <a:gd name="T0" fmla="*/ 415 w 492"/>
              <a:gd name="T1" fmla="*/ 581 h 590"/>
              <a:gd name="T2" fmla="*/ 24 w 492"/>
              <a:gd name="T3" fmla="*/ 590 h 590"/>
              <a:gd name="T4" fmla="*/ 7 w 492"/>
              <a:gd name="T5" fmla="*/ 590 h 590"/>
              <a:gd name="T6" fmla="*/ 3 w 492"/>
              <a:gd name="T7" fmla="*/ 399 h 590"/>
              <a:gd name="T8" fmla="*/ 3 w 492"/>
              <a:gd name="T9" fmla="*/ 329 h 590"/>
              <a:gd name="T10" fmla="*/ 0 w 492"/>
              <a:gd name="T11" fmla="*/ 210 h 590"/>
              <a:gd name="T12" fmla="*/ 74 w 492"/>
              <a:gd name="T13" fmla="*/ 207 h 590"/>
              <a:gd name="T14" fmla="*/ 69 w 492"/>
              <a:gd name="T15" fmla="*/ 16 h 590"/>
              <a:gd name="T16" fmla="*/ 166 w 492"/>
              <a:gd name="T17" fmla="*/ 12 h 590"/>
              <a:gd name="T18" fmla="*/ 458 w 492"/>
              <a:gd name="T19" fmla="*/ 0 h 590"/>
              <a:gd name="T20" fmla="*/ 462 w 492"/>
              <a:gd name="T21" fmla="*/ 195 h 590"/>
              <a:gd name="T22" fmla="*/ 477 w 492"/>
              <a:gd name="T23" fmla="*/ 198 h 590"/>
              <a:gd name="T24" fmla="*/ 492 w 492"/>
              <a:gd name="T25" fmla="*/ 578 h 590"/>
              <a:gd name="T26" fmla="*/ 415 w 492"/>
              <a:gd name="T27" fmla="*/ 581 h 5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92" h="590">
                <a:moveTo>
                  <a:pt x="415" y="581"/>
                </a:moveTo>
                <a:lnTo>
                  <a:pt x="24" y="590"/>
                </a:lnTo>
                <a:lnTo>
                  <a:pt x="7" y="590"/>
                </a:lnTo>
                <a:lnTo>
                  <a:pt x="3" y="399"/>
                </a:lnTo>
                <a:lnTo>
                  <a:pt x="3" y="329"/>
                </a:lnTo>
                <a:lnTo>
                  <a:pt x="0" y="210"/>
                </a:lnTo>
                <a:lnTo>
                  <a:pt x="74" y="207"/>
                </a:lnTo>
                <a:lnTo>
                  <a:pt x="69" y="16"/>
                </a:lnTo>
                <a:lnTo>
                  <a:pt x="166" y="12"/>
                </a:lnTo>
                <a:lnTo>
                  <a:pt x="458" y="0"/>
                </a:lnTo>
                <a:lnTo>
                  <a:pt x="462" y="195"/>
                </a:lnTo>
                <a:lnTo>
                  <a:pt x="477" y="198"/>
                </a:lnTo>
                <a:lnTo>
                  <a:pt x="492" y="578"/>
                </a:lnTo>
                <a:lnTo>
                  <a:pt x="415" y="58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1" name="Freeform 157">
            <a:extLst>
              <a:ext uri="{FF2B5EF4-FFF2-40B4-BE49-F238E27FC236}">
                <a16:creationId xmlns:a16="http://schemas.microsoft.com/office/drawing/2014/main" id="{00000000-0008-0000-0000-00009D040000}"/>
              </a:ext>
            </a:extLst>
          </xdr:cNvPr>
          <xdr:cNvSpPr>
            <a:spLocks/>
          </xdr:cNvSpPr>
        </xdr:nvSpPr>
        <xdr:spPr bwMode="auto">
          <a:xfrm>
            <a:off x="1130" y="235"/>
            <a:ext cx="31" cy="25"/>
          </a:xfrm>
          <a:custGeom>
            <a:avLst/>
            <a:gdLst>
              <a:gd name="T0" fmla="*/ 776 w 776"/>
              <a:gd name="T1" fmla="*/ 568 h 596"/>
              <a:gd name="T2" fmla="*/ 334 w 776"/>
              <a:gd name="T3" fmla="*/ 588 h 596"/>
              <a:gd name="T4" fmla="*/ 34 w 776"/>
              <a:gd name="T5" fmla="*/ 596 h 596"/>
              <a:gd name="T6" fmla="*/ 19 w 776"/>
              <a:gd name="T7" fmla="*/ 216 h 596"/>
              <a:gd name="T8" fmla="*/ 4 w 776"/>
              <a:gd name="T9" fmla="*/ 213 h 596"/>
              <a:gd name="T10" fmla="*/ 0 w 776"/>
              <a:gd name="T11" fmla="*/ 18 h 596"/>
              <a:gd name="T12" fmla="*/ 567 w 776"/>
              <a:gd name="T13" fmla="*/ 0 h 596"/>
              <a:gd name="T14" fmla="*/ 567 w 776"/>
              <a:gd name="T15" fmla="*/ 23 h 596"/>
              <a:gd name="T16" fmla="*/ 567 w 776"/>
              <a:gd name="T17" fmla="*/ 30 h 596"/>
              <a:gd name="T18" fmla="*/ 582 w 776"/>
              <a:gd name="T19" fmla="*/ 38 h 596"/>
              <a:gd name="T20" fmla="*/ 567 w 776"/>
              <a:gd name="T21" fmla="*/ 51 h 596"/>
              <a:gd name="T22" fmla="*/ 578 w 776"/>
              <a:gd name="T23" fmla="*/ 58 h 596"/>
              <a:gd name="T24" fmla="*/ 582 w 776"/>
              <a:gd name="T25" fmla="*/ 85 h 596"/>
              <a:gd name="T26" fmla="*/ 597 w 776"/>
              <a:gd name="T27" fmla="*/ 104 h 596"/>
              <a:gd name="T28" fmla="*/ 606 w 776"/>
              <a:gd name="T29" fmla="*/ 135 h 596"/>
              <a:gd name="T30" fmla="*/ 625 w 776"/>
              <a:gd name="T31" fmla="*/ 158 h 596"/>
              <a:gd name="T32" fmla="*/ 644 w 776"/>
              <a:gd name="T33" fmla="*/ 262 h 596"/>
              <a:gd name="T34" fmla="*/ 672 w 776"/>
              <a:gd name="T35" fmla="*/ 302 h 596"/>
              <a:gd name="T36" fmla="*/ 668 w 776"/>
              <a:gd name="T37" fmla="*/ 347 h 596"/>
              <a:gd name="T38" fmla="*/ 684 w 776"/>
              <a:gd name="T39" fmla="*/ 356 h 596"/>
              <a:gd name="T40" fmla="*/ 702 w 776"/>
              <a:gd name="T41" fmla="*/ 398 h 596"/>
              <a:gd name="T42" fmla="*/ 698 w 776"/>
              <a:gd name="T43" fmla="*/ 421 h 596"/>
              <a:gd name="T44" fmla="*/ 718 w 776"/>
              <a:gd name="T45" fmla="*/ 437 h 596"/>
              <a:gd name="T46" fmla="*/ 742 w 776"/>
              <a:gd name="T47" fmla="*/ 468 h 596"/>
              <a:gd name="T48" fmla="*/ 749 w 776"/>
              <a:gd name="T49" fmla="*/ 522 h 596"/>
              <a:gd name="T50" fmla="*/ 776 w 776"/>
              <a:gd name="T51" fmla="*/ 568 h 5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776" h="596">
                <a:moveTo>
                  <a:pt x="776" y="568"/>
                </a:moveTo>
                <a:lnTo>
                  <a:pt x="334" y="588"/>
                </a:lnTo>
                <a:lnTo>
                  <a:pt x="34" y="596"/>
                </a:lnTo>
                <a:lnTo>
                  <a:pt x="19" y="216"/>
                </a:lnTo>
                <a:lnTo>
                  <a:pt x="4" y="213"/>
                </a:lnTo>
                <a:lnTo>
                  <a:pt x="0" y="18"/>
                </a:lnTo>
                <a:lnTo>
                  <a:pt x="567" y="0"/>
                </a:lnTo>
                <a:lnTo>
                  <a:pt x="567" y="23"/>
                </a:lnTo>
                <a:lnTo>
                  <a:pt x="567" y="30"/>
                </a:lnTo>
                <a:lnTo>
                  <a:pt x="582" y="38"/>
                </a:lnTo>
                <a:lnTo>
                  <a:pt x="567" y="51"/>
                </a:lnTo>
                <a:lnTo>
                  <a:pt x="578" y="58"/>
                </a:lnTo>
                <a:lnTo>
                  <a:pt x="582" y="85"/>
                </a:lnTo>
                <a:lnTo>
                  <a:pt x="597" y="104"/>
                </a:lnTo>
                <a:lnTo>
                  <a:pt x="606" y="135"/>
                </a:lnTo>
                <a:lnTo>
                  <a:pt x="625" y="158"/>
                </a:lnTo>
                <a:lnTo>
                  <a:pt x="644" y="262"/>
                </a:lnTo>
                <a:lnTo>
                  <a:pt x="672" y="302"/>
                </a:lnTo>
                <a:lnTo>
                  <a:pt x="668" y="347"/>
                </a:lnTo>
                <a:lnTo>
                  <a:pt x="684" y="356"/>
                </a:lnTo>
                <a:lnTo>
                  <a:pt x="702" y="398"/>
                </a:lnTo>
                <a:lnTo>
                  <a:pt x="698" y="421"/>
                </a:lnTo>
                <a:lnTo>
                  <a:pt x="718" y="437"/>
                </a:lnTo>
                <a:lnTo>
                  <a:pt x="742" y="468"/>
                </a:lnTo>
                <a:lnTo>
                  <a:pt x="749" y="522"/>
                </a:lnTo>
                <a:lnTo>
                  <a:pt x="776" y="56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2" name="Freeform 158">
            <a:extLst>
              <a:ext uri="{FF2B5EF4-FFF2-40B4-BE49-F238E27FC236}">
                <a16:creationId xmlns:a16="http://schemas.microsoft.com/office/drawing/2014/main" id="{00000000-0008-0000-0000-00009E040000}"/>
              </a:ext>
            </a:extLst>
          </xdr:cNvPr>
          <xdr:cNvSpPr>
            <a:spLocks/>
          </xdr:cNvSpPr>
        </xdr:nvSpPr>
        <xdr:spPr bwMode="auto">
          <a:xfrm>
            <a:off x="1130" y="235"/>
            <a:ext cx="31" cy="25"/>
          </a:xfrm>
          <a:custGeom>
            <a:avLst/>
            <a:gdLst>
              <a:gd name="T0" fmla="*/ 776 w 776"/>
              <a:gd name="T1" fmla="*/ 568 h 596"/>
              <a:gd name="T2" fmla="*/ 334 w 776"/>
              <a:gd name="T3" fmla="*/ 588 h 596"/>
              <a:gd name="T4" fmla="*/ 34 w 776"/>
              <a:gd name="T5" fmla="*/ 596 h 596"/>
              <a:gd name="T6" fmla="*/ 19 w 776"/>
              <a:gd name="T7" fmla="*/ 216 h 596"/>
              <a:gd name="T8" fmla="*/ 4 w 776"/>
              <a:gd name="T9" fmla="*/ 213 h 596"/>
              <a:gd name="T10" fmla="*/ 0 w 776"/>
              <a:gd name="T11" fmla="*/ 18 h 596"/>
              <a:gd name="T12" fmla="*/ 567 w 776"/>
              <a:gd name="T13" fmla="*/ 0 h 596"/>
              <a:gd name="T14" fmla="*/ 567 w 776"/>
              <a:gd name="T15" fmla="*/ 23 h 596"/>
              <a:gd name="T16" fmla="*/ 567 w 776"/>
              <a:gd name="T17" fmla="*/ 30 h 596"/>
              <a:gd name="T18" fmla="*/ 582 w 776"/>
              <a:gd name="T19" fmla="*/ 38 h 596"/>
              <a:gd name="T20" fmla="*/ 567 w 776"/>
              <a:gd name="T21" fmla="*/ 51 h 596"/>
              <a:gd name="T22" fmla="*/ 578 w 776"/>
              <a:gd name="T23" fmla="*/ 58 h 596"/>
              <a:gd name="T24" fmla="*/ 582 w 776"/>
              <a:gd name="T25" fmla="*/ 85 h 596"/>
              <a:gd name="T26" fmla="*/ 597 w 776"/>
              <a:gd name="T27" fmla="*/ 104 h 596"/>
              <a:gd name="T28" fmla="*/ 606 w 776"/>
              <a:gd name="T29" fmla="*/ 135 h 596"/>
              <a:gd name="T30" fmla="*/ 625 w 776"/>
              <a:gd name="T31" fmla="*/ 158 h 596"/>
              <a:gd name="T32" fmla="*/ 644 w 776"/>
              <a:gd name="T33" fmla="*/ 262 h 596"/>
              <a:gd name="T34" fmla="*/ 672 w 776"/>
              <a:gd name="T35" fmla="*/ 302 h 596"/>
              <a:gd name="T36" fmla="*/ 668 w 776"/>
              <a:gd name="T37" fmla="*/ 347 h 596"/>
              <a:gd name="T38" fmla="*/ 684 w 776"/>
              <a:gd name="T39" fmla="*/ 356 h 596"/>
              <a:gd name="T40" fmla="*/ 702 w 776"/>
              <a:gd name="T41" fmla="*/ 398 h 596"/>
              <a:gd name="T42" fmla="*/ 698 w 776"/>
              <a:gd name="T43" fmla="*/ 421 h 596"/>
              <a:gd name="T44" fmla="*/ 718 w 776"/>
              <a:gd name="T45" fmla="*/ 437 h 596"/>
              <a:gd name="T46" fmla="*/ 742 w 776"/>
              <a:gd name="T47" fmla="*/ 468 h 596"/>
              <a:gd name="T48" fmla="*/ 749 w 776"/>
              <a:gd name="T49" fmla="*/ 522 h 596"/>
              <a:gd name="T50" fmla="*/ 776 w 776"/>
              <a:gd name="T51" fmla="*/ 568 h 5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776" h="596">
                <a:moveTo>
                  <a:pt x="776" y="568"/>
                </a:moveTo>
                <a:lnTo>
                  <a:pt x="334" y="588"/>
                </a:lnTo>
                <a:lnTo>
                  <a:pt x="34" y="596"/>
                </a:lnTo>
                <a:lnTo>
                  <a:pt x="19" y="216"/>
                </a:lnTo>
                <a:lnTo>
                  <a:pt x="4" y="213"/>
                </a:lnTo>
                <a:lnTo>
                  <a:pt x="0" y="18"/>
                </a:lnTo>
                <a:lnTo>
                  <a:pt x="567" y="0"/>
                </a:lnTo>
                <a:lnTo>
                  <a:pt x="567" y="23"/>
                </a:lnTo>
                <a:lnTo>
                  <a:pt x="567" y="30"/>
                </a:lnTo>
                <a:lnTo>
                  <a:pt x="582" y="38"/>
                </a:lnTo>
                <a:lnTo>
                  <a:pt x="567" y="51"/>
                </a:lnTo>
                <a:lnTo>
                  <a:pt x="578" y="58"/>
                </a:lnTo>
                <a:lnTo>
                  <a:pt x="582" y="85"/>
                </a:lnTo>
                <a:lnTo>
                  <a:pt x="597" y="104"/>
                </a:lnTo>
                <a:lnTo>
                  <a:pt x="606" y="135"/>
                </a:lnTo>
                <a:lnTo>
                  <a:pt x="625" y="158"/>
                </a:lnTo>
                <a:lnTo>
                  <a:pt x="644" y="262"/>
                </a:lnTo>
                <a:lnTo>
                  <a:pt x="672" y="302"/>
                </a:lnTo>
                <a:lnTo>
                  <a:pt x="668" y="347"/>
                </a:lnTo>
                <a:lnTo>
                  <a:pt x="684" y="356"/>
                </a:lnTo>
                <a:lnTo>
                  <a:pt x="702" y="398"/>
                </a:lnTo>
                <a:lnTo>
                  <a:pt x="698" y="421"/>
                </a:lnTo>
                <a:lnTo>
                  <a:pt x="718" y="437"/>
                </a:lnTo>
                <a:lnTo>
                  <a:pt x="742" y="468"/>
                </a:lnTo>
                <a:lnTo>
                  <a:pt x="749" y="522"/>
                </a:lnTo>
                <a:lnTo>
                  <a:pt x="776" y="56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3" name="Freeform 159">
            <a:extLst>
              <a:ext uri="{FF2B5EF4-FFF2-40B4-BE49-F238E27FC236}">
                <a16:creationId xmlns:a16="http://schemas.microsoft.com/office/drawing/2014/main" id="{00000000-0008-0000-0000-00009F040000}"/>
              </a:ext>
            </a:extLst>
          </xdr:cNvPr>
          <xdr:cNvSpPr>
            <a:spLocks/>
          </xdr:cNvSpPr>
        </xdr:nvSpPr>
        <xdr:spPr bwMode="auto">
          <a:xfrm>
            <a:off x="946" y="238"/>
            <a:ext cx="46" cy="38"/>
          </a:xfrm>
          <a:custGeom>
            <a:avLst/>
            <a:gdLst>
              <a:gd name="T0" fmla="*/ 280 w 1138"/>
              <a:gd name="T1" fmla="*/ 885 h 902"/>
              <a:gd name="T2" fmla="*/ 0 w 1138"/>
              <a:gd name="T3" fmla="*/ 870 h 902"/>
              <a:gd name="T4" fmla="*/ 4 w 1138"/>
              <a:gd name="T5" fmla="*/ 797 h 902"/>
              <a:gd name="T6" fmla="*/ 35 w 1138"/>
              <a:gd name="T7" fmla="*/ 136 h 902"/>
              <a:gd name="T8" fmla="*/ 55 w 1138"/>
              <a:gd name="T9" fmla="*/ 143 h 902"/>
              <a:gd name="T10" fmla="*/ 73 w 1138"/>
              <a:gd name="T11" fmla="*/ 163 h 902"/>
              <a:gd name="T12" fmla="*/ 102 w 1138"/>
              <a:gd name="T13" fmla="*/ 155 h 902"/>
              <a:gd name="T14" fmla="*/ 124 w 1138"/>
              <a:gd name="T15" fmla="*/ 182 h 902"/>
              <a:gd name="T16" fmla="*/ 139 w 1138"/>
              <a:gd name="T17" fmla="*/ 182 h 902"/>
              <a:gd name="T18" fmla="*/ 167 w 1138"/>
              <a:gd name="T19" fmla="*/ 163 h 902"/>
              <a:gd name="T20" fmla="*/ 179 w 1138"/>
              <a:gd name="T21" fmla="*/ 132 h 902"/>
              <a:gd name="T22" fmla="*/ 190 w 1138"/>
              <a:gd name="T23" fmla="*/ 132 h 902"/>
              <a:gd name="T24" fmla="*/ 197 w 1138"/>
              <a:gd name="T25" fmla="*/ 155 h 902"/>
              <a:gd name="T26" fmla="*/ 218 w 1138"/>
              <a:gd name="T27" fmla="*/ 143 h 902"/>
              <a:gd name="T28" fmla="*/ 230 w 1138"/>
              <a:gd name="T29" fmla="*/ 116 h 902"/>
              <a:gd name="T30" fmla="*/ 225 w 1138"/>
              <a:gd name="T31" fmla="*/ 85 h 902"/>
              <a:gd name="T32" fmla="*/ 248 w 1138"/>
              <a:gd name="T33" fmla="*/ 85 h 902"/>
              <a:gd name="T34" fmla="*/ 271 w 1138"/>
              <a:gd name="T35" fmla="*/ 78 h 902"/>
              <a:gd name="T36" fmla="*/ 280 w 1138"/>
              <a:gd name="T37" fmla="*/ 70 h 902"/>
              <a:gd name="T38" fmla="*/ 276 w 1138"/>
              <a:gd name="T39" fmla="*/ 47 h 902"/>
              <a:gd name="T40" fmla="*/ 307 w 1138"/>
              <a:gd name="T41" fmla="*/ 15 h 902"/>
              <a:gd name="T42" fmla="*/ 349 w 1138"/>
              <a:gd name="T43" fmla="*/ 15 h 902"/>
              <a:gd name="T44" fmla="*/ 372 w 1138"/>
              <a:gd name="T45" fmla="*/ 0 h 902"/>
              <a:gd name="T46" fmla="*/ 381 w 1138"/>
              <a:gd name="T47" fmla="*/ 4 h 902"/>
              <a:gd name="T48" fmla="*/ 376 w 1138"/>
              <a:gd name="T49" fmla="*/ 15 h 902"/>
              <a:gd name="T50" fmla="*/ 400 w 1138"/>
              <a:gd name="T51" fmla="*/ 62 h 902"/>
              <a:gd name="T52" fmla="*/ 392 w 1138"/>
              <a:gd name="T53" fmla="*/ 96 h 902"/>
              <a:gd name="T54" fmla="*/ 416 w 1138"/>
              <a:gd name="T55" fmla="*/ 108 h 902"/>
              <a:gd name="T56" fmla="*/ 442 w 1138"/>
              <a:gd name="T57" fmla="*/ 140 h 902"/>
              <a:gd name="T58" fmla="*/ 500 w 1138"/>
              <a:gd name="T59" fmla="*/ 116 h 902"/>
              <a:gd name="T60" fmla="*/ 540 w 1138"/>
              <a:gd name="T61" fmla="*/ 112 h 902"/>
              <a:gd name="T62" fmla="*/ 628 w 1138"/>
              <a:gd name="T63" fmla="*/ 85 h 902"/>
              <a:gd name="T64" fmla="*/ 637 w 1138"/>
              <a:gd name="T65" fmla="*/ 78 h 902"/>
              <a:gd name="T66" fmla="*/ 640 w 1138"/>
              <a:gd name="T67" fmla="*/ 42 h 902"/>
              <a:gd name="T68" fmla="*/ 656 w 1138"/>
              <a:gd name="T69" fmla="*/ 27 h 902"/>
              <a:gd name="T70" fmla="*/ 730 w 1138"/>
              <a:gd name="T71" fmla="*/ 4 h 902"/>
              <a:gd name="T72" fmla="*/ 843 w 1138"/>
              <a:gd name="T73" fmla="*/ 12 h 902"/>
              <a:gd name="T74" fmla="*/ 884 w 1138"/>
              <a:gd name="T75" fmla="*/ 31 h 902"/>
              <a:gd name="T76" fmla="*/ 924 w 1138"/>
              <a:gd name="T77" fmla="*/ 19 h 902"/>
              <a:gd name="T78" fmla="*/ 947 w 1138"/>
              <a:gd name="T79" fmla="*/ 31 h 902"/>
              <a:gd name="T80" fmla="*/ 1001 w 1138"/>
              <a:gd name="T81" fmla="*/ 35 h 902"/>
              <a:gd name="T82" fmla="*/ 1009 w 1138"/>
              <a:gd name="T83" fmla="*/ 47 h 902"/>
              <a:gd name="T84" fmla="*/ 1005 w 1138"/>
              <a:gd name="T85" fmla="*/ 62 h 902"/>
              <a:gd name="T86" fmla="*/ 1059 w 1138"/>
              <a:gd name="T87" fmla="*/ 82 h 902"/>
              <a:gd name="T88" fmla="*/ 1068 w 1138"/>
              <a:gd name="T89" fmla="*/ 129 h 902"/>
              <a:gd name="T90" fmla="*/ 1099 w 1138"/>
              <a:gd name="T91" fmla="*/ 124 h 902"/>
              <a:gd name="T92" fmla="*/ 1110 w 1138"/>
              <a:gd name="T93" fmla="*/ 151 h 902"/>
              <a:gd name="T94" fmla="*/ 1129 w 1138"/>
              <a:gd name="T95" fmla="*/ 159 h 902"/>
              <a:gd name="T96" fmla="*/ 1138 w 1138"/>
              <a:gd name="T97" fmla="*/ 170 h 902"/>
              <a:gd name="T98" fmla="*/ 1129 w 1138"/>
              <a:gd name="T99" fmla="*/ 201 h 902"/>
              <a:gd name="T100" fmla="*/ 1080 w 1138"/>
              <a:gd name="T101" fmla="*/ 256 h 902"/>
              <a:gd name="T102" fmla="*/ 1059 w 1138"/>
              <a:gd name="T103" fmla="*/ 333 h 902"/>
              <a:gd name="T104" fmla="*/ 1071 w 1138"/>
              <a:gd name="T105" fmla="*/ 368 h 902"/>
              <a:gd name="T106" fmla="*/ 1068 w 1138"/>
              <a:gd name="T107" fmla="*/ 526 h 902"/>
              <a:gd name="T108" fmla="*/ 722 w 1138"/>
              <a:gd name="T109" fmla="*/ 519 h 902"/>
              <a:gd name="T110" fmla="*/ 702 w 1138"/>
              <a:gd name="T111" fmla="*/ 902 h 902"/>
              <a:gd name="T112" fmla="*/ 280 w 1138"/>
              <a:gd name="T113" fmla="*/ 885 h 9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138" h="902">
                <a:moveTo>
                  <a:pt x="280" y="885"/>
                </a:moveTo>
                <a:lnTo>
                  <a:pt x="0" y="870"/>
                </a:lnTo>
                <a:lnTo>
                  <a:pt x="4" y="797"/>
                </a:lnTo>
                <a:lnTo>
                  <a:pt x="35" y="136"/>
                </a:lnTo>
                <a:lnTo>
                  <a:pt x="55" y="143"/>
                </a:lnTo>
                <a:lnTo>
                  <a:pt x="73" y="163"/>
                </a:lnTo>
                <a:lnTo>
                  <a:pt x="102" y="155"/>
                </a:lnTo>
                <a:lnTo>
                  <a:pt x="124" y="182"/>
                </a:lnTo>
                <a:lnTo>
                  <a:pt x="139" y="182"/>
                </a:lnTo>
                <a:lnTo>
                  <a:pt x="167" y="163"/>
                </a:lnTo>
                <a:lnTo>
                  <a:pt x="179" y="132"/>
                </a:lnTo>
                <a:lnTo>
                  <a:pt x="190" y="132"/>
                </a:lnTo>
                <a:lnTo>
                  <a:pt x="197" y="155"/>
                </a:lnTo>
                <a:lnTo>
                  <a:pt x="218" y="143"/>
                </a:lnTo>
                <a:lnTo>
                  <a:pt x="230" y="116"/>
                </a:lnTo>
                <a:lnTo>
                  <a:pt x="225" y="85"/>
                </a:lnTo>
                <a:lnTo>
                  <a:pt x="248" y="85"/>
                </a:lnTo>
                <a:lnTo>
                  <a:pt x="271" y="78"/>
                </a:lnTo>
                <a:lnTo>
                  <a:pt x="280" y="70"/>
                </a:lnTo>
                <a:lnTo>
                  <a:pt x="276" y="47"/>
                </a:lnTo>
                <a:lnTo>
                  <a:pt x="307" y="15"/>
                </a:lnTo>
                <a:lnTo>
                  <a:pt x="349" y="15"/>
                </a:lnTo>
                <a:lnTo>
                  <a:pt x="372" y="0"/>
                </a:lnTo>
                <a:lnTo>
                  <a:pt x="381" y="4"/>
                </a:lnTo>
                <a:lnTo>
                  <a:pt x="376" y="15"/>
                </a:lnTo>
                <a:lnTo>
                  <a:pt x="400" y="62"/>
                </a:lnTo>
                <a:lnTo>
                  <a:pt x="392" y="96"/>
                </a:lnTo>
                <a:lnTo>
                  <a:pt x="416" y="108"/>
                </a:lnTo>
                <a:lnTo>
                  <a:pt x="442" y="140"/>
                </a:lnTo>
                <a:lnTo>
                  <a:pt x="500" y="116"/>
                </a:lnTo>
                <a:lnTo>
                  <a:pt x="540" y="112"/>
                </a:lnTo>
                <a:lnTo>
                  <a:pt x="628" y="85"/>
                </a:lnTo>
                <a:lnTo>
                  <a:pt x="637" y="78"/>
                </a:lnTo>
                <a:lnTo>
                  <a:pt x="640" y="42"/>
                </a:lnTo>
                <a:lnTo>
                  <a:pt x="656" y="27"/>
                </a:lnTo>
                <a:lnTo>
                  <a:pt x="730" y="4"/>
                </a:lnTo>
                <a:lnTo>
                  <a:pt x="843" y="12"/>
                </a:lnTo>
                <a:lnTo>
                  <a:pt x="884" y="31"/>
                </a:lnTo>
                <a:lnTo>
                  <a:pt x="924" y="19"/>
                </a:lnTo>
                <a:lnTo>
                  <a:pt x="947" y="31"/>
                </a:lnTo>
                <a:lnTo>
                  <a:pt x="1001" y="35"/>
                </a:lnTo>
                <a:lnTo>
                  <a:pt x="1009" y="47"/>
                </a:lnTo>
                <a:lnTo>
                  <a:pt x="1005" y="62"/>
                </a:lnTo>
                <a:lnTo>
                  <a:pt x="1059" y="82"/>
                </a:lnTo>
                <a:lnTo>
                  <a:pt x="1068" y="129"/>
                </a:lnTo>
                <a:lnTo>
                  <a:pt x="1099" y="124"/>
                </a:lnTo>
                <a:lnTo>
                  <a:pt x="1110" y="151"/>
                </a:lnTo>
                <a:lnTo>
                  <a:pt x="1129" y="159"/>
                </a:lnTo>
                <a:lnTo>
                  <a:pt x="1138" y="170"/>
                </a:lnTo>
                <a:lnTo>
                  <a:pt x="1129" y="201"/>
                </a:lnTo>
                <a:lnTo>
                  <a:pt x="1080" y="256"/>
                </a:lnTo>
                <a:lnTo>
                  <a:pt x="1059" y="333"/>
                </a:lnTo>
                <a:lnTo>
                  <a:pt x="1071" y="368"/>
                </a:lnTo>
                <a:lnTo>
                  <a:pt x="1068" y="526"/>
                </a:lnTo>
                <a:lnTo>
                  <a:pt x="722" y="519"/>
                </a:lnTo>
                <a:lnTo>
                  <a:pt x="702" y="902"/>
                </a:lnTo>
                <a:lnTo>
                  <a:pt x="280" y="88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4" name="Freeform 160">
            <a:extLst>
              <a:ext uri="{FF2B5EF4-FFF2-40B4-BE49-F238E27FC236}">
                <a16:creationId xmlns:a16="http://schemas.microsoft.com/office/drawing/2014/main" id="{00000000-0008-0000-0000-0000A0040000}"/>
              </a:ext>
            </a:extLst>
          </xdr:cNvPr>
          <xdr:cNvSpPr>
            <a:spLocks/>
          </xdr:cNvSpPr>
        </xdr:nvSpPr>
        <xdr:spPr bwMode="auto">
          <a:xfrm>
            <a:off x="946" y="238"/>
            <a:ext cx="46" cy="38"/>
          </a:xfrm>
          <a:custGeom>
            <a:avLst/>
            <a:gdLst>
              <a:gd name="T0" fmla="*/ 280 w 1138"/>
              <a:gd name="T1" fmla="*/ 885 h 902"/>
              <a:gd name="T2" fmla="*/ 0 w 1138"/>
              <a:gd name="T3" fmla="*/ 870 h 902"/>
              <a:gd name="T4" fmla="*/ 4 w 1138"/>
              <a:gd name="T5" fmla="*/ 797 h 902"/>
              <a:gd name="T6" fmla="*/ 35 w 1138"/>
              <a:gd name="T7" fmla="*/ 136 h 902"/>
              <a:gd name="T8" fmla="*/ 55 w 1138"/>
              <a:gd name="T9" fmla="*/ 143 h 902"/>
              <a:gd name="T10" fmla="*/ 73 w 1138"/>
              <a:gd name="T11" fmla="*/ 163 h 902"/>
              <a:gd name="T12" fmla="*/ 102 w 1138"/>
              <a:gd name="T13" fmla="*/ 155 h 902"/>
              <a:gd name="T14" fmla="*/ 124 w 1138"/>
              <a:gd name="T15" fmla="*/ 182 h 902"/>
              <a:gd name="T16" fmla="*/ 139 w 1138"/>
              <a:gd name="T17" fmla="*/ 182 h 902"/>
              <a:gd name="T18" fmla="*/ 167 w 1138"/>
              <a:gd name="T19" fmla="*/ 163 h 902"/>
              <a:gd name="T20" fmla="*/ 179 w 1138"/>
              <a:gd name="T21" fmla="*/ 132 h 902"/>
              <a:gd name="T22" fmla="*/ 190 w 1138"/>
              <a:gd name="T23" fmla="*/ 132 h 902"/>
              <a:gd name="T24" fmla="*/ 197 w 1138"/>
              <a:gd name="T25" fmla="*/ 155 h 902"/>
              <a:gd name="T26" fmla="*/ 218 w 1138"/>
              <a:gd name="T27" fmla="*/ 143 h 902"/>
              <a:gd name="T28" fmla="*/ 230 w 1138"/>
              <a:gd name="T29" fmla="*/ 116 h 902"/>
              <a:gd name="T30" fmla="*/ 225 w 1138"/>
              <a:gd name="T31" fmla="*/ 85 h 902"/>
              <a:gd name="T32" fmla="*/ 248 w 1138"/>
              <a:gd name="T33" fmla="*/ 85 h 902"/>
              <a:gd name="T34" fmla="*/ 271 w 1138"/>
              <a:gd name="T35" fmla="*/ 78 h 902"/>
              <a:gd name="T36" fmla="*/ 280 w 1138"/>
              <a:gd name="T37" fmla="*/ 70 h 902"/>
              <a:gd name="T38" fmla="*/ 276 w 1138"/>
              <a:gd name="T39" fmla="*/ 47 h 902"/>
              <a:gd name="T40" fmla="*/ 307 w 1138"/>
              <a:gd name="T41" fmla="*/ 15 h 902"/>
              <a:gd name="T42" fmla="*/ 349 w 1138"/>
              <a:gd name="T43" fmla="*/ 15 h 902"/>
              <a:gd name="T44" fmla="*/ 372 w 1138"/>
              <a:gd name="T45" fmla="*/ 0 h 902"/>
              <a:gd name="T46" fmla="*/ 381 w 1138"/>
              <a:gd name="T47" fmla="*/ 4 h 902"/>
              <a:gd name="T48" fmla="*/ 376 w 1138"/>
              <a:gd name="T49" fmla="*/ 15 h 902"/>
              <a:gd name="T50" fmla="*/ 400 w 1138"/>
              <a:gd name="T51" fmla="*/ 62 h 902"/>
              <a:gd name="T52" fmla="*/ 392 w 1138"/>
              <a:gd name="T53" fmla="*/ 96 h 902"/>
              <a:gd name="T54" fmla="*/ 416 w 1138"/>
              <a:gd name="T55" fmla="*/ 108 h 902"/>
              <a:gd name="T56" fmla="*/ 442 w 1138"/>
              <a:gd name="T57" fmla="*/ 140 h 902"/>
              <a:gd name="T58" fmla="*/ 500 w 1138"/>
              <a:gd name="T59" fmla="*/ 116 h 902"/>
              <a:gd name="T60" fmla="*/ 540 w 1138"/>
              <a:gd name="T61" fmla="*/ 112 h 902"/>
              <a:gd name="T62" fmla="*/ 628 w 1138"/>
              <a:gd name="T63" fmla="*/ 85 h 902"/>
              <a:gd name="T64" fmla="*/ 637 w 1138"/>
              <a:gd name="T65" fmla="*/ 78 h 902"/>
              <a:gd name="T66" fmla="*/ 640 w 1138"/>
              <a:gd name="T67" fmla="*/ 42 h 902"/>
              <a:gd name="T68" fmla="*/ 656 w 1138"/>
              <a:gd name="T69" fmla="*/ 27 h 902"/>
              <a:gd name="T70" fmla="*/ 730 w 1138"/>
              <a:gd name="T71" fmla="*/ 4 h 902"/>
              <a:gd name="T72" fmla="*/ 843 w 1138"/>
              <a:gd name="T73" fmla="*/ 12 h 902"/>
              <a:gd name="T74" fmla="*/ 884 w 1138"/>
              <a:gd name="T75" fmla="*/ 31 h 902"/>
              <a:gd name="T76" fmla="*/ 924 w 1138"/>
              <a:gd name="T77" fmla="*/ 19 h 902"/>
              <a:gd name="T78" fmla="*/ 947 w 1138"/>
              <a:gd name="T79" fmla="*/ 31 h 902"/>
              <a:gd name="T80" fmla="*/ 1001 w 1138"/>
              <a:gd name="T81" fmla="*/ 35 h 902"/>
              <a:gd name="T82" fmla="*/ 1009 w 1138"/>
              <a:gd name="T83" fmla="*/ 47 h 902"/>
              <a:gd name="T84" fmla="*/ 1005 w 1138"/>
              <a:gd name="T85" fmla="*/ 62 h 902"/>
              <a:gd name="T86" fmla="*/ 1059 w 1138"/>
              <a:gd name="T87" fmla="*/ 82 h 902"/>
              <a:gd name="T88" fmla="*/ 1068 w 1138"/>
              <a:gd name="T89" fmla="*/ 129 h 902"/>
              <a:gd name="T90" fmla="*/ 1099 w 1138"/>
              <a:gd name="T91" fmla="*/ 124 h 902"/>
              <a:gd name="T92" fmla="*/ 1110 w 1138"/>
              <a:gd name="T93" fmla="*/ 151 h 902"/>
              <a:gd name="T94" fmla="*/ 1129 w 1138"/>
              <a:gd name="T95" fmla="*/ 159 h 902"/>
              <a:gd name="T96" fmla="*/ 1138 w 1138"/>
              <a:gd name="T97" fmla="*/ 170 h 902"/>
              <a:gd name="T98" fmla="*/ 1129 w 1138"/>
              <a:gd name="T99" fmla="*/ 201 h 902"/>
              <a:gd name="T100" fmla="*/ 1080 w 1138"/>
              <a:gd name="T101" fmla="*/ 256 h 902"/>
              <a:gd name="T102" fmla="*/ 1059 w 1138"/>
              <a:gd name="T103" fmla="*/ 333 h 902"/>
              <a:gd name="T104" fmla="*/ 1071 w 1138"/>
              <a:gd name="T105" fmla="*/ 368 h 902"/>
              <a:gd name="T106" fmla="*/ 1068 w 1138"/>
              <a:gd name="T107" fmla="*/ 526 h 902"/>
              <a:gd name="T108" fmla="*/ 722 w 1138"/>
              <a:gd name="T109" fmla="*/ 519 h 902"/>
              <a:gd name="T110" fmla="*/ 702 w 1138"/>
              <a:gd name="T111" fmla="*/ 902 h 902"/>
              <a:gd name="T112" fmla="*/ 280 w 1138"/>
              <a:gd name="T113" fmla="*/ 885 h 9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138" h="902">
                <a:moveTo>
                  <a:pt x="280" y="885"/>
                </a:moveTo>
                <a:lnTo>
                  <a:pt x="0" y="870"/>
                </a:lnTo>
                <a:lnTo>
                  <a:pt x="4" y="797"/>
                </a:lnTo>
                <a:lnTo>
                  <a:pt x="35" y="136"/>
                </a:lnTo>
                <a:lnTo>
                  <a:pt x="55" y="143"/>
                </a:lnTo>
                <a:lnTo>
                  <a:pt x="73" y="163"/>
                </a:lnTo>
                <a:lnTo>
                  <a:pt x="102" y="155"/>
                </a:lnTo>
                <a:lnTo>
                  <a:pt x="124" y="182"/>
                </a:lnTo>
                <a:lnTo>
                  <a:pt x="139" y="182"/>
                </a:lnTo>
                <a:lnTo>
                  <a:pt x="167" y="163"/>
                </a:lnTo>
                <a:lnTo>
                  <a:pt x="179" y="132"/>
                </a:lnTo>
                <a:lnTo>
                  <a:pt x="190" y="132"/>
                </a:lnTo>
                <a:lnTo>
                  <a:pt x="197" y="155"/>
                </a:lnTo>
                <a:lnTo>
                  <a:pt x="218" y="143"/>
                </a:lnTo>
                <a:lnTo>
                  <a:pt x="230" y="116"/>
                </a:lnTo>
                <a:lnTo>
                  <a:pt x="225" y="85"/>
                </a:lnTo>
                <a:lnTo>
                  <a:pt x="248" y="85"/>
                </a:lnTo>
                <a:lnTo>
                  <a:pt x="271" y="78"/>
                </a:lnTo>
                <a:lnTo>
                  <a:pt x="280" y="70"/>
                </a:lnTo>
                <a:lnTo>
                  <a:pt x="276" y="47"/>
                </a:lnTo>
                <a:lnTo>
                  <a:pt x="307" y="15"/>
                </a:lnTo>
                <a:lnTo>
                  <a:pt x="349" y="15"/>
                </a:lnTo>
                <a:lnTo>
                  <a:pt x="372" y="0"/>
                </a:lnTo>
                <a:lnTo>
                  <a:pt x="381" y="4"/>
                </a:lnTo>
                <a:lnTo>
                  <a:pt x="376" y="15"/>
                </a:lnTo>
                <a:lnTo>
                  <a:pt x="400" y="62"/>
                </a:lnTo>
                <a:lnTo>
                  <a:pt x="392" y="96"/>
                </a:lnTo>
                <a:lnTo>
                  <a:pt x="416" y="108"/>
                </a:lnTo>
                <a:lnTo>
                  <a:pt x="442" y="140"/>
                </a:lnTo>
                <a:lnTo>
                  <a:pt x="500" y="116"/>
                </a:lnTo>
                <a:lnTo>
                  <a:pt x="540" y="112"/>
                </a:lnTo>
                <a:lnTo>
                  <a:pt x="628" y="85"/>
                </a:lnTo>
                <a:lnTo>
                  <a:pt x="637" y="78"/>
                </a:lnTo>
                <a:lnTo>
                  <a:pt x="640" y="42"/>
                </a:lnTo>
                <a:lnTo>
                  <a:pt x="656" y="27"/>
                </a:lnTo>
                <a:lnTo>
                  <a:pt x="730" y="4"/>
                </a:lnTo>
                <a:lnTo>
                  <a:pt x="843" y="12"/>
                </a:lnTo>
                <a:lnTo>
                  <a:pt x="884" y="31"/>
                </a:lnTo>
                <a:lnTo>
                  <a:pt x="924" y="19"/>
                </a:lnTo>
                <a:lnTo>
                  <a:pt x="947" y="31"/>
                </a:lnTo>
                <a:lnTo>
                  <a:pt x="1001" y="35"/>
                </a:lnTo>
                <a:lnTo>
                  <a:pt x="1009" y="47"/>
                </a:lnTo>
                <a:lnTo>
                  <a:pt x="1005" y="62"/>
                </a:lnTo>
                <a:lnTo>
                  <a:pt x="1059" y="82"/>
                </a:lnTo>
                <a:lnTo>
                  <a:pt x="1068" y="129"/>
                </a:lnTo>
                <a:lnTo>
                  <a:pt x="1099" y="124"/>
                </a:lnTo>
                <a:lnTo>
                  <a:pt x="1110" y="151"/>
                </a:lnTo>
                <a:lnTo>
                  <a:pt x="1129" y="159"/>
                </a:lnTo>
                <a:lnTo>
                  <a:pt x="1138" y="170"/>
                </a:lnTo>
                <a:lnTo>
                  <a:pt x="1129" y="201"/>
                </a:lnTo>
                <a:lnTo>
                  <a:pt x="1080" y="256"/>
                </a:lnTo>
                <a:lnTo>
                  <a:pt x="1059" y="333"/>
                </a:lnTo>
                <a:lnTo>
                  <a:pt x="1071" y="368"/>
                </a:lnTo>
                <a:lnTo>
                  <a:pt x="1068" y="526"/>
                </a:lnTo>
                <a:lnTo>
                  <a:pt x="722" y="519"/>
                </a:lnTo>
                <a:lnTo>
                  <a:pt x="702" y="902"/>
                </a:lnTo>
                <a:lnTo>
                  <a:pt x="280" y="88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5" name="Freeform 161">
            <a:extLst>
              <a:ext uri="{FF2B5EF4-FFF2-40B4-BE49-F238E27FC236}">
                <a16:creationId xmlns:a16="http://schemas.microsoft.com/office/drawing/2014/main" id="{00000000-0008-0000-0000-0000A1040000}"/>
              </a:ext>
            </a:extLst>
          </xdr:cNvPr>
          <xdr:cNvSpPr>
            <a:spLocks/>
          </xdr:cNvSpPr>
        </xdr:nvSpPr>
        <xdr:spPr bwMode="auto">
          <a:xfrm>
            <a:off x="1048" y="253"/>
            <a:ext cx="19" cy="25"/>
          </a:xfrm>
          <a:custGeom>
            <a:avLst/>
            <a:gdLst>
              <a:gd name="T0" fmla="*/ 424 w 487"/>
              <a:gd name="T1" fmla="*/ 583 h 583"/>
              <a:gd name="T2" fmla="*/ 0 w 487"/>
              <a:gd name="T3" fmla="*/ 583 h 583"/>
              <a:gd name="T4" fmla="*/ 5 w 487"/>
              <a:gd name="T5" fmla="*/ 204 h 583"/>
              <a:gd name="T6" fmla="*/ 67 w 487"/>
              <a:gd name="T7" fmla="*/ 204 h 583"/>
              <a:gd name="T8" fmla="*/ 70 w 487"/>
              <a:gd name="T9" fmla="*/ 4 h 583"/>
              <a:gd name="T10" fmla="*/ 359 w 487"/>
              <a:gd name="T11" fmla="*/ 0 h 583"/>
              <a:gd name="T12" fmla="*/ 455 w 487"/>
              <a:gd name="T13" fmla="*/ 0 h 583"/>
              <a:gd name="T14" fmla="*/ 455 w 487"/>
              <a:gd name="T15" fmla="*/ 200 h 583"/>
              <a:gd name="T16" fmla="*/ 487 w 487"/>
              <a:gd name="T17" fmla="*/ 200 h 583"/>
              <a:gd name="T18" fmla="*/ 482 w 487"/>
              <a:gd name="T19" fmla="*/ 583 h 583"/>
              <a:gd name="T20" fmla="*/ 424 w 487"/>
              <a:gd name="T21" fmla="*/ 583 h 5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87" h="583">
                <a:moveTo>
                  <a:pt x="424" y="583"/>
                </a:moveTo>
                <a:lnTo>
                  <a:pt x="0" y="583"/>
                </a:lnTo>
                <a:lnTo>
                  <a:pt x="5" y="204"/>
                </a:lnTo>
                <a:lnTo>
                  <a:pt x="67" y="204"/>
                </a:lnTo>
                <a:lnTo>
                  <a:pt x="70" y="4"/>
                </a:lnTo>
                <a:lnTo>
                  <a:pt x="359" y="0"/>
                </a:lnTo>
                <a:lnTo>
                  <a:pt x="455" y="0"/>
                </a:lnTo>
                <a:lnTo>
                  <a:pt x="455" y="200"/>
                </a:lnTo>
                <a:lnTo>
                  <a:pt x="487" y="200"/>
                </a:lnTo>
                <a:lnTo>
                  <a:pt x="482" y="583"/>
                </a:lnTo>
                <a:lnTo>
                  <a:pt x="424" y="5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6" name="Freeform 162">
            <a:extLst>
              <a:ext uri="{FF2B5EF4-FFF2-40B4-BE49-F238E27FC236}">
                <a16:creationId xmlns:a16="http://schemas.microsoft.com/office/drawing/2014/main" id="{00000000-0008-0000-0000-0000A2040000}"/>
              </a:ext>
            </a:extLst>
          </xdr:cNvPr>
          <xdr:cNvSpPr>
            <a:spLocks/>
          </xdr:cNvSpPr>
        </xdr:nvSpPr>
        <xdr:spPr bwMode="auto">
          <a:xfrm>
            <a:off x="1048" y="253"/>
            <a:ext cx="19" cy="25"/>
          </a:xfrm>
          <a:custGeom>
            <a:avLst/>
            <a:gdLst>
              <a:gd name="T0" fmla="*/ 424 w 487"/>
              <a:gd name="T1" fmla="*/ 583 h 583"/>
              <a:gd name="T2" fmla="*/ 0 w 487"/>
              <a:gd name="T3" fmla="*/ 583 h 583"/>
              <a:gd name="T4" fmla="*/ 5 w 487"/>
              <a:gd name="T5" fmla="*/ 204 h 583"/>
              <a:gd name="T6" fmla="*/ 67 w 487"/>
              <a:gd name="T7" fmla="*/ 204 h 583"/>
              <a:gd name="T8" fmla="*/ 70 w 487"/>
              <a:gd name="T9" fmla="*/ 4 h 583"/>
              <a:gd name="T10" fmla="*/ 359 w 487"/>
              <a:gd name="T11" fmla="*/ 0 h 583"/>
              <a:gd name="T12" fmla="*/ 455 w 487"/>
              <a:gd name="T13" fmla="*/ 0 h 583"/>
              <a:gd name="T14" fmla="*/ 455 w 487"/>
              <a:gd name="T15" fmla="*/ 200 h 583"/>
              <a:gd name="T16" fmla="*/ 487 w 487"/>
              <a:gd name="T17" fmla="*/ 200 h 583"/>
              <a:gd name="T18" fmla="*/ 482 w 487"/>
              <a:gd name="T19" fmla="*/ 583 h 583"/>
              <a:gd name="T20" fmla="*/ 424 w 487"/>
              <a:gd name="T21" fmla="*/ 583 h 5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87" h="583">
                <a:moveTo>
                  <a:pt x="424" y="583"/>
                </a:moveTo>
                <a:lnTo>
                  <a:pt x="0" y="583"/>
                </a:lnTo>
                <a:lnTo>
                  <a:pt x="5" y="204"/>
                </a:lnTo>
                <a:lnTo>
                  <a:pt x="67" y="204"/>
                </a:lnTo>
                <a:lnTo>
                  <a:pt x="70" y="4"/>
                </a:lnTo>
                <a:lnTo>
                  <a:pt x="359" y="0"/>
                </a:lnTo>
                <a:lnTo>
                  <a:pt x="455" y="0"/>
                </a:lnTo>
                <a:lnTo>
                  <a:pt x="455" y="200"/>
                </a:lnTo>
                <a:lnTo>
                  <a:pt x="487" y="200"/>
                </a:lnTo>
                <a:lnTo>
                  <a:pt x="482" y="583"/>
                </a:lnTo>
                <a:lnTo>
                  <a:pt x="424" y="5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7" name="Freeform 163">
            <a:extLst>
              <a:ext uri="{FF2B5EF4-FFF2-40B4-BE49-F238E27FC236}">
                <a16:creationId xmlns:a16="http://schemas.microsoft.com/office/drawing/2014/main" id="{00000000-0008-0000-0000-0000A3040000}"/>
              </a:ext>
            </a:extLst>
          </xdr:cNvPr>
          <xdr:cNvSpPr>
            <a:spLocks/>
          </xdr:cNvSpPr>
        </xdr:nvSpPr>
        <xdr:spPr bwMode="auto">
          <a:xfrm>
            <a:off x="1066" y="253"/>
            <a:ext cx="24" cy="25"/>
          </a:xfrm>
          <a:custGeom>
            <a:avLst/>
            <a:gdLst>
              <a:gd name="T0" fmla="*/ 447 w 610"/>
              <a:gd name="T1" fmla="*/ 581 h 589"/>
              <a:gd name="T2" fmla="*/ 27 w 610"/>
              <a:gd name="T3" fmla="*/ 589 h 589"/>
              <a:gd name="T4" fmla="*/ 32 w 610"/>
              <a:gd name="T5" fmla="*/ 206 h 589"/>
              <a:gd name="T6" fmla="*/ 0 w 610"/>
              <a:gd name="T7" fmla="*/ 206 h 589"/>
              <a:gd name="T8" fmla="*/ 0 w 610"/>
              <a:gd name="T9" fmla="*/ 6 h 589"/>
              <a:gd name="T10" fmla="*/ 191 w 610"/>
              <a:gd name="T11" fmla="*/ 6 h 589"/>
              <a:gd name="T12" fmla="*/ 579 w 610"/>
              <a:gd name="T13" fmla="*/ 0 h 589"/>
              <a:gd name="T14" fmla="*/ 579 w 610"/>
              <a:gd name="T15" fmla="*/ 195 h 589"/>
              <a:gd name="T16" fmla="*/ 602 w 610"/>
              <a:gd name="T17" fmla="*/ 195 h 589"/>
              <a:gd name="T18" fmla="*/ 602 w 610"/>
              <a:gd name="T19" fmla="*/ 291 h 589"/>
              <a:gd name="T20" fmla="*/ 610 w 610"/>
              <a:gd name="T21" fmla="*/ 577 h 589"/>
              <a:gd name="T22" fmla="*/ 447 w 610"/>
              <a:gd name="T23" fmla="*/ 581 h 5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10" h="589">
                <a:moveTo>
                  <a:pt x="447" y="581"/>
                </a:moveTo>
                <a:lnTo>
                  <a:pt x="27" y="589"/>
                </a:lnTo>
                <a:lnTo>
                  <a:pt x="32" y="206"/>
                </a:lnTo>
                <a:lnTo>
                  <a:pt x="0" y="206"/>
                </a:lnTo>
                <a:lnTo>
                  <a:pt x="0" y="6"/>
                </a:lnTo>
                <a:lnTo>
                  <a:pt x="191" y="6"/>
                </a:lnTo>
                <a:lnTo>
                  <a:pt x="579" y="0"/>
                </a:lnTo>
                <a:lnTo>
                  <a:pt x="579" y="195"/>
                </a:lnTo>
                <a:lnTo>
                  <a:pt x="602" y="195"/>
                </a:lnTo>
                <a:lnTo>
                  <a:pt x="602" y="291"/>
                </a:lnTo>
                <a:lnTo>
                  <a:pt x="610" y="577"/>
                </a:lnTo>
                <a:lnTo>
                  <a:pt x="447" y="58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8" name="Freeform 164">
            <a:extLst>
              <a:ext uri="{FF2B5EF4-FFF2-40B4-BE49-F238E27FC236}">
                <a16:creationId xmlns:a16="http://schemas.microsoft.com/office/drawing/2014/main" id="{00000000-0008-0000-0000-0000A4040000}"/>
              </a:ext>
            </a:extLst>
          </xdr:cNvPr>
          <xdr:cNvSpPr>
            <a:spLocks/>
          </xdr:cNvSpPr>
        </xdr:nvSpPr>
        <xdr:spPr bwMode="auto">
          <a:xfrm>
            <a:off x="1066" y="253"/>
            <a:ext cx="24" cy="25"/>
          </a:xfrm>
          <a:custGeom>
            <a:avLst/>
            <a:gdLst>
              <a:gd name="T0" fmla="*/ 447 w 610"/>
              <a:gd name="T1" fmla="*/ 581 h 589"/>
              <a:gd name="T2" fmla="*/ 27 w 610"/>
              <a:gd name="T3" fmla="*/ 589 h 589"/>
              <a:gd name="T4" fmla="*/ 32 w 610"/>
              <a:gd name="T5" fmla="*/ 206 h 589"/>
              <a:gd name="T6" fmla="*/ 0 w 610"/>
              <a:gd name="T7" fmla="*/ 206 h 589"/>
              <a:gd name="T8" fmla="*/ 0 w 610"/>
              <a:gd name="T9" fmla="*/ 6 h 589"/>
              <a:gd name="T10" fmla="*/ 191 w 610"/>
              <a:gd name="T11" fmla="*/ 6 h 589"/>
              <a:gd name="T12" fmla="*/ 579 w 610"/>
              <a:gd name="T13" fmla="*/ 0 h 589"/>
              <a:gd name="T14" fmla="*/ 579 w 610"/>
              <a:gd name="T15" fmla="*/ 195 h 589"/>
              <a:gd name="T16" fmla="*/ 602 w 610"/>
              <a:gd name="T17" fmla="*/ 195 h 589"/>
              <a:gd name="T18" fmla="*/ 602 w 610"/>
              <a:gd name="T19" fmla="*/ 291 h 589"/>
              <a:gd name="T20" fmla="*/ 610 w 610"/>
              <a:gd name="T21" fmla="*/ 577 h 589"/>
              <a:gd name="T22" fmla="*/ 447 w 610"/>
              <a:gd name="T23" fmla="*/ 581 h 5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10" h="589">
                <a:moveTo>
                  <a:pt x="447" y="581"/>
                </a:moveTo>
                <a:lnTo>
                  <a:pt x="27" y="589"/>
                </a:lnTo>
                <a:lnTo>
                  <a:pt x="32" y="206"/>
                </a:lnTo>
                <a:lnTo>
                  <a:pt x="0" y="206"/>
                </a:lnTo>
                <a:lnTo>
                  <a:pt x="0" y="6"/>
                </a:lnTo>
                <a:lnTo>
                  <a:pt x="191" y="6"/>
                </a:lnTo>
                <a:lnTo>
                  <a:pt x="579" y="0"/>
                </a:lnTo>
                <a:lnTo>
                  <a:pt x="579" y="195"/>
                </a:lnTo>
                <a:lnTo>
                  <a:pt x="602" y="195"/>
                </a:lnTo>
                <a:lnTo>
                  <a:pt x="602" y="291"/>
                </a:lnTo>
                <a:lnTo>
                  <a:pt x="610" y="577"/>
                </a:lnTo>
                <a:lnTo>
                  <a:pt x="447" y="58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89" name="Freeform 165">
            <a:extLst>
              <a:ext uri="{FF2B5EF4-FFF2-40B4-BE49-F238E27FC236}">
                <a16:creationId xmlns:a16="http://schemas.microsoft.com/office/drawing/2014/main" id="{00000000-0008-0000-0000-0000A5040000}"/>
              </a:ext>
            </a:extLst>
          </xdr:cNvPr>
          <xdr:cNvSpPr>
            <a:spLocks/>
          </xdr:cNvSpPr>
        </xdr:nvSpPr>
        <xdr:spPr bwMode="auto">
          <a:xfrm>
            <a:off x="997" y="253"/>
            <a:ext cx="53" cy="32"/>
          </a:xfrm>
          <a:custGeom>
            <a:avLst/>
            <a:gdLst>
              <a:gd name="T0" fmla="*/ 834 w 1342"/>
              <a:gd name="T1" fmla="*/ 658 h 777"/>
              <a:gd name="T2" fmla="*/ 819 w 1342"/>
              <a:gd name="T3" fmla="*/ 635 h 777"/>
              <a:gd name="T4" fmla="*/ 772 w 1342"/>
              <a:gd name="T5" fmla="*/ 623 h 777"/>
              <a:gd name="T6" fmla="*/ 757 w 1342"/>
              <a:gd name="T7" fmla="*/ 592 h 777"/>
              <a:gd name="T8" fmla="*/ 753 w 1342"/>
              <a:gd name="T9" fmla="*/ 530 h 777"/>
              <a:gd name="T10" fmla="*/ 729 w 1342"/>
              <a:gd name="T11" fmla="*/ 510 h 777"/>
              <a:gd name="T12" fmla="*/ 718 w 1342"/>
              <a:gd name="T13" fmla="*/ 449 h 777"/>
              <a:gd name="T14" fmla="*/ 702 w 1342"/>
              <a:gd name="T15" fmla="*/ 429 h 777"/>
              <a:gd name="T16" fmla="*/ 713 w 1342"/>
              <a:gd name="T17" fmla="*/ 406 h 777"/>
              <a:gd name="T18" fmla="*/ 746 w 1342"/>
              <a:gd name="T19" fmla="*/ 372 h 777"/>
              <a:gd name="T20" fmla="*/ 706 w 1342"/>
              <a:gd name="T21" fmla="*/ 329 h 777"/>
              <a:gd name="T22" fmla="*/ 679 w 1342"/>
              <a:gd name="T23" fmla="*/ 329 h 777"/>
              <a:gd name="T24" fmla="*/ 567 w 1342"/>
              <a:gd name="T25" fmla="*/ 364 h 777"/>
              <a:gd name="T26" fmla="*/ 497 w 1342"/>
              <a:gd name="T27" fmla="*/ 356 h 777"/>
              <a:gd name="T28" fmla="*/ 419 w 1342"/>
              <a:gd name="T29" fmla="*/ 391 h 777"/>
              <a:gd name="T30" fmla="*/ 365 w 1342"/>
              <a:gd name="T31" fmla="*/ 383 h 777"/>
              <a:gd name="T32" fmla="*/ 326 w 1342"/>
              <a:gd name="T33" fmla="*/ 356 h 777"/>
              <a:gd name="T34" fmla="*/ 268 w 1342"/>
              <a:gd name="T35" fmla="*/ 349 h 777"/>
              <a:gd name="T36" fmla="*/ 264 w 1342"/>
              <a:gd name="T37" fmla="*/ 322 h 777"/>
              <a:gd name="T38" fmla="*/ 236 w 1342"/>
              <a:gd name="T39" fmla="*/ 305 h 777"/>
              <a:gd name="T40" fmla="*/ 174 w 1342"/>
              <a:gd name="T41" fmla="*/ 305 h 777"/>
              <a:gd name="T42" fmla="*/ 132 w 1342"/>
              <a:gd name="T43" fmla="*/ 298 h 777"/>
              <a:gd name="T44" fmla="*/ 96 w 1342"/>
              <a:gd name="T45" fmla="*/ 259 h 777"/>
              <a:gd name="T46" fmla="*/ 85 w 1342"/>
              <a:gd name="T47" fmla="*/ 236 h 777"/>
              <a:gd name="T48" fmla="*/ 93 w 1342"/>
              <a:gd name="T49" fmla="*/ 143 h 777"/>
              <a:gd name="T50" fmla="*/ 70 w 1342"/>
              <a:gd name="T51" fmla="*/ 105 h 777"/>
              <a:gd name="T52" fmla="*/ 85 w 1342"/>
              <a:gd name="T53" fmla="*/ 90 h 777"/>
              <a:gd name="T54" fmla="*/ 85 w 1342"/>
              <a:gd name="T55" fmla="*/ 70 h 777"/>
              <a:gd name="T56" fmla="*/ 62 w 1342"/>
              <a:gd name="T57" fmla="*/ 66 h 777"/>
              <a:gd name="T58" fmla="*/ 38 w 1342"/>
              <a:gd name="T59" fmla="*/ 47 h 777"/>
              <a:gd name="T60" fmla="*/ 23 w 1342"/>
              <a:gd name="T61" fmla="*/ 54 h 777"/>
              <a:gd name="T62" fmla="*/ 0 w 1342"/>
              <a:gd name="T63" fmla="*/ 86 h 777"/>
              <a:gd name="T64" fmla="*/ 0 w 1342"/>
              <a:gd name="T65" fmla="*/ 0 h 777"/>
              <a:gd name="T66" fmla="*/ 380 w 1342"/>
              <a:gd name="T67" fmla="*/ 0 h 777"/>
              <a:gd name="T68" fmla="*/ 1060 w 1342"/>
              <a:gd name="T69" fmla="*/ 9 h 777"/>
              <a:gd name="T70" fmla="*/ 1342 w 1342"/>
              <a:gd name="T71" fmla="*/ 13 h 777"/>
              <a:gd name="T72" fmla="*/ 1339 w 1342"/>
              <a:gd name="T73" fmla="*/ 213 h 777"/>
              <a:gd name="T74" fmla="*/ 1277 w 1342"/>
              <a:gd name="T75" fmla="*/ 213 h 777"/>
              <a:gd name="T76" fmla="*/ 1272 w 1342"/>
              <a:gd name="T77" fmla="*/ 592 h 777"/>
              <a:gd name="T78" fmla="*/ 1218 w 1342"/>
              <a:gd name="T79" fmla="*/ 592 h 777"/>
              <a:gd name="T80" fmla="*/ 1214 w 1342"/>
              <a:gd name="T81" fmla="*/ 777 h 777"/>
              <a:gd name="T82" fmla="*/ 1063 w 1342"/>
              <a:gd name="T83" fmla="*/ 774 h 777"/>
              <a:gd name="T84" fmla="*/ 1044 w 1342"/>
              <a:gd name="T85" fmla="*/ 758 h 777"/>
              <a:gd name="T86" fmla="*/ 1036 w 1342"/>
              <a:gd name="T87" fmla="*/ 739 h 777"/>
              <a:gd name="T88" fmla="*/ 1044 w 1342"/>
              <a:gd name="T89" fmla="*/ 688 h 777"/>
              <a:gd name="T90" fmla="*/ 1040 w 1342"/>
              <a:gd name="T91" fmla="*/ 665 h 777"/>
              <a:gd name="T92" fmla="*/ 1002 w 1342"/>
              <a:gd name="T93" fmla="*/ 635 h 777"/>
              <a:gd name="T94" fmla="*/ 928 w 1342"/>
              <a:gd name="T95" fmla="*/ 623 h 777"/>
              <a:gd name="T96" fmla="*/ 897 w 1342"/>
              <a:gd name="T97" fmla="*/ 635 h 777"/>
              <a:gd name="T98" fmla="*/ 881 w 1342"/>
              <a:gd name="T99" fmla="*/ 670 h 777"/>
              <a:gd name="T100" fmla="*/ 834 w 1342"/>
              <a:gd name="T101" fmla="*/ 658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342" h="777">
                <a:moveTo>
                  <a:pt x="834" y="658"/>
                </a:moveTo>
                <a:lnTo>
                  <a:pt x="819" y="635"/>
                </a:lnTo>
                <a:lnTo>
                  <a:pt x="772" y="623"/>
                </a:lnTo>
                <a:lnTo>
                  <a:pt x="757" y="592"/>
                </a:lnTo>
                <a:lnTo>
                  <a:pt x="753" y="530"/>
                </a:lnTo>
                <a:lnTo>
                  <a:pt x="729" y="510"/>
                </a:lnTo>
                <a:lnTo>
                  <a:pt x="718" y="449"/>
                </a:lnTo>
                <a:lnTo>
                  <a:pt x="702" y="429"/>
                </a:lnTo>
                <a:lnTo>
                  <a:pt x="713" y="406"/>
                </a:lnTo>
                <a:lnTo>
                  <a:pt x="746" y="372"/>
                </a:lnTo>
                <a:lnTo>
                  <a:pt x="706" y="329"/>
                </a:lnTo>
                <a:lnTo>
                  <a:pt x="679" y="329"/>
                </a:lnTo>
                <a:lnTo>
                  <a:pt x="567" y="364"/>
                </a:lnTo>
                <a:lnTo>
                  <a:pt x="497" y="356"/>
                </a:lnTo>
                <a:lnTo>
                  <a:pt x="419" y="391"/>
                </a:lnTo>
                <a:lnTo>
                  <a:pt x="365" y="383"/>
                </a:lnTo>
                <a:lnTo>
                  <a:pt x="326" y="356"/>
                </a:lnTo>
                <a:lnTo>
                  <a:pt x="268" y="349"/>
                </a:lnTo>
                <a:lnTo>
                  <a:pt x="264" y="322"/>
                </a:lnTo>
                <a:lnTo>
                  <a:pt x="236" y="305"/>
                </a:lnTo>
                <a:lnTo>
                  <a:pt x="174" y="305"/>
                </a:lnTo>
                <a:lnTo>
                  <a:pt x="132" y="298"/>
                </a:lnTo>
                <a:lnTo>
                  <a:pt x="96" y="259"/>
                </a:lnTo>
                <a:lnTo>
                  <a:pt x="85" y="236"/>
                </a:lnTo>
                <a:lnTo>
                  <a:pt x="93" y="143"/>
                </a:lnTo>
                <a:lnTo>
                  <a:pt x="70" y="105"/>
                </a:lnTo>
                <a:lnTo>
                  <a:pt x="85" y="90"/>
                </a:lnTo>
                <a:lnTo>
                  <a:pt x="85" y="70"/>
                </a:lnTo>
                <a:lnTo>
                  <a:pt x="62" y="66"/>
                </a:lnTo>
                <a:lnTo>
                  <a:pt x="38" y="47"/>
                </a:lnTo>
                <a:lnTo>
                  <a:pt x="23" y="54"/>
                </a:lnTo>
                <a:lnTo>
                  <a:pt x="0" y="86"/>
                </a:lnTo>
                <a:lnTo>
                  <a:pt x="0" y="0"/>
                </a:lnTo>
                <a:lnTo>
                  <a:pt x="380" y="0"/>
                </a:lnTo>
                <a:lnTo>
                  <a:pt x="1060" y="9"/>
                </a:lnTo>
                <a:lnTo>
                  <a:pt x="1342" y="13"/>
                </a:lnTo>
                <a:lnTo>
                  <a:pt x="1339" y="213"/>
                </a:lnTo>
                <a:lnTo>
                  <a:pt x="1277" y="213"/>
                </a:lnTo>
                <a:lnTo>
                  <a:pt x="1272" y="592"/>
                </a:lnTo>
                <a:lnTo>
                  <a:pt x="1218" y="592"/>
                </a:lnTo>
                <a:lnTo>
                  <a:pt x="1214" y="777"/>
                </a:lnTo>
                <a:lnTo>
                  <a:pt x="1063" y="774"/>
                </a:lnTo>
                <a:lnTo>
                  <a:pt x="1044" y="758"/>
                </a:lnTo>
                <a:lnTo>
                  <a:pt x="1036" y="739"/>
                </a:lnTo>
                <a:lnTo>
                  <a:pt x="1044" y="688"/>
                </a:lnTo>
                <a:lnTo>
                  <a:pt x="1040" y="665"/>
                </a:lnTo>
                <a:lnTo>
                  <a:pt x="1002" y="635"/>
                </a:lnTo>
                <a:lnTo>
                  <a:pt x="928" y="623"/>
                </a:lnTo>
                <a:lnTo>
                  <a:pt x="897" y="635"/>
                </a:lnTo>
                <a:lnTo>
                  <a:pt x="881" y="670"/>
                </a:lnTo>
                <a:lnTo>
                  <a:pt x="834" y="65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0" name="Freeform 166">
            <a:extLst>
              <a:ext uri="{FF2B5EF4-FFF2-40B4-BE49-F238E27FC236}">
                <a16:creationId xmlns:a16="http://schemas.microsoft.com/office/drawing/2014/main" id="{00000000-0008-0000-0000-0000A6040000}"/>
              </a:ext>
            </a:extLst>
          </xdr:cNvPr>
          <xdr:cNvSpPr>
            <a:spLocks/>
          </xdr:cNvSpPr>
        </xdr:nvSpPr>
        <xdr:spPr bwMode="auto">
          <a:xfrm>
            <a:off x="997" y="253"/>
            <a:ext cx="53" cy="32"/>
          </a:xfrm>
          <a:custGeom>
            <a:avLst/>
            <a:gdLst>
              <a:gd name="T0" fmla="*/ 834 w 1342"/>
              <a:gd name="T1" fmla="*/ 658 h 777"/>
              <a:gd name="T2" fmla="*/ 819 w 1342"/>
              <a:gd name="T3" fmla="*/ 635 h 777"/>
              <a:gd name="T4" fmla="*/ 772 w 1342"/>
              <a:gd name="T5" fmla="*/ 623 h 777"/>
              <a:gd name="T6" fmla="*/ 757 w 1342"/>
              <a:gd name="T7" fmla="*/ 592 h 777"/>
              <a:gd name="T8" fmla="*/ 753 w 1342"/>
              <a:gd name="T9" fmla="*/ 530 h 777"/>
              <a:gd name="T10" fmla="*/ 729 w 1342"/>
              <a:gd name="T11" fmla="*/ 510 h 777"/>
              <a:gd name="T12" fmla="*/ 718 w 1342"/>
              <a:gd name="T13" fmla="*/ 449 h 777"/>
              <a:gd name="T14" fmla="*/ 702 w 1342"/>
              <a:gd name="T15" fmla="*/ 429 h 777"/>
              <a:gd name="T16" fmla="*/ 713 w 1342"/>
              <a:gd name="T17" fmla="*/ 406 h 777"/>
              <a:gd name="T18" fmla="*/ 746 w 1342"/>
              <a:gd name="T19" fmla="*/ 372 h 777"/>
              <a:gd name="T20" fmla="*/ 706 w 1342"/>
              <a:gd name="T21" fmla="*/ 329 h 777"/>
              <a:gd name="T22" fmla="*/ 679 w 1342"/>
              <a:gd name="T23" fmla="*/ 329 h 777"/>
              <a:gd name="T24" fmla="*/ 567 w 1342"/>
              <a:gd name="T25" fmla="*/ 364 h 777"/>
              <a:gd name="T26" fmla="*/ 497 w 1342"/>
              <a:gd name="T27" fmla="*/ 356 h 777"/>
              <a:gd name="T28" fmla="*/ 419 w 1342"/>
              <a:gd name="T29" fmla="*/ 391 h 777"/>
              <a:gd name="T30" fmla="*/ 365 w 1342"/>
              <a:gd name="T31" fmla="*/ 383 h 777"/>
              <a:gd name="T32" fmla="*/ 326 w 1342"/>
              <a:gd name="T33" fmla="*/ 356 h 777"/>
              <a:gd name="T34" fmla="*/ 268 w 1342"/>
              <a:gd name="T35" fmla="*/ 349 h 777"/>
              <a:gd name="T36" fmla="*/ 264 w 1342"/>
              <a:gd name="T37" fmla="*/ 322 h 777"/>
              <a:gd name="T38" fmla="*/ 236 w 1342"/>
              <a:gd name="T39" fmla="*/ 305 h 777"/>
              <a:gd name="T40" fmla="*/ 174 w 1342"/>
              <a:gd name="T41" fmla="*/ 305 h 777"/>
              <a:gd name="T42" fmla="*/ 132 w 1342"/>
              <a:gd name="T43" fmla="*/ 298 h 777"/>
              <a:gd name="T44" fmla="*/ 96 w 1342"/>
              <a:gd name="T45" fmla="*/ 259 h 777"/>
              <a:gd name="T46" fmla="*/ 85 w 1342"/>
              <a:gd name="T47" fmla="*/ 236 h 777"/>
              <a:gd name="T48" fmla="*/ 93 w 1342"/>
              <a:gd name="T49" fmla="*/ 143 h 777"/>
              <a:gd name="T50" fmla="*/ 70 w 1342"/>
              <a:gd name="T51" fmla="*/ 105 h 777"/>
              <a:gd name="T52" fmla="*/ 85 w 1342"/>
              <a:gd name="T53" fmla="*/ 90 h 777"/>
              <a:gd name="T54" fmla="*/ 85 w 1342"/>
              <a:gd name="T55" fmla="*/ 70 h 777"/>
              <a:gd name="T56" fmla="*/ 62 w 1342"/>
              <a:gd name="T57" fmla="*/ 66 h 777"/>
              <a:gd name="T58" fmla="*/ 38 w 1342"/>
              <a:gd name="T59" fmla="*/ 47 h 777"/>
              <a:gd name="T60" fmla="*/ 23 w 1342"/>
              <a:gd name="T61" fmla="*/ 54 h 777"/>
              <a:gd name="T62" fmla="*/ 0 w 1342"/>
              <a:gd name="T63" fmla="*/ 86 h 777"/>
              <a:gd name="T64" fmla="*/ 0 w 1342"/>
              <a:gd name="T65" fmla="*/ 0 h 777"/>
              <a:gd name="T66" fmla="*/ 380 w 1342"/>
              <a:gd name="T67" fmla="*/ 0 h 777"/>
              <a:gd name="T68" fmla="*/ 1060 w 1342"/>
              <a:gd name="T69" fmla="*/ 9 h 777"/>
              <a:gd name="T70" fmla="*/ 1342 w 1342"/>
              <a:gd name="T71" fmla="*/ 13 h 777"/>
              <a:gd name="T72" fmla="*/ 1339 w 1342"/>
              <a:gd name="T73" fmla="*/ 213 h 777"/>
              <a:gd name="T74" fmla="*/ 1277 w 1342"/>
              <a:gd name="T75" fmla="*/ 213 h 777"/>
              <a:gd name="T76" fmla="*/ 1272 w 1342"/>
              <a:gd name="T77" fmla="*/ 592 h 777"/>
              <a:gd name="T78" fmla="*/ 1218 w 1342"/>
              <a:gd name="T79" fmla="*/ 592 h 777"/>
              <a:gd name="T80" fmla="*/ 1214 w 1342"/>
              <a:gd name="T81" fmla="*/ 777 h 777"/>
              <a:gd name="T82" fmla="*/ 1063 w 1342"/>
              <a:gd name="T83" fmla="*/ 774 h 777"/>
              <a:gd name="T84" fmla="*/ 1044 w 1342"/>
              <a:gd name="T85" fmla="*/ 758 h 777"/>
              <a:gd name="T86" fmla="*/ 1036 w 1342"/>
              <a:gd name="T87" fmla="*/ 739 h 777"/>
              <a:gd name="T88" fmla="*/ 1044 w 1342"/>
              <a:gd name="T89" fmla="*/ 688 h 777"/>
              <a:gd name="T90" fmla="*/ 1040 w 1342"/>
              <a:gd name="T91" fmla="*/ 665 h 777"/>
              <a:gd name="T92" fmla="*/ 1002 w 1342"/>
              <a:gd name="T93" fmla="*/ 635 h 777"/>
              <a:gd name="T94" fmla="*/ 928 w 1342"/>
              <a:gd name="T95" fmla="*/ 623 h 777"/>
              <a:gd name="T96" fmla="*/ 897 w 1342"/>
              <a:gd name="T97" fmla="*/ 635 h 777"/>
              <a:gd name="T98" fmla="*/ 881 w 1342"/>
              <a:gd name="T99" fmla="*/ 670 h 777"/>
              <a:gd name="T100" fmla="*/ 834 w 1342"/>
              <a:gd name="T101" fmla="*/ 658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342" h="777">
                <a:moveTo>
                  <a:pt x="834" y="658"/>
                </a:moveTo>
                <a:lnTo>
                  <a:pt x="819" y="635"/>
                </a:lnTo>
                <a:lnTo>
                  <a:pt x="772" y="623"/>
                </a:lnTo>
                <a:lnTo>
                  <a:pt x="757" y="592"/>
                </a:lnTo>
                <a:lnTo>
                  <a:pt x="753" y="530"/>
                </a:lnTo>
                <a:lnTo>
                  <a:pt x="729" y="510"/>
                </a:lnTo>
                <a:lnTo>
                  <a:pt x="718" y="449"/>
                </a:lnTo>
                <a:lnTo>
                  <a:pt x="702" y="429"/>
                </a:lnTo>
                <a:lnTo>
                  <a:pt x="713" y="406"/>
                </a:lnTo>
                <a:lnTo>
                  <a:pt x="746" y="372"/>
                </a:lnTo>
                <a:lnTo>
                  <a:pt x="706" y="329"/>
                </a:lnTo>
                <a:lnTo>
                  <a:pt x="679" y="329"/>
                </a:lnTo>
                <a:lnTo>
                  <a:pt x="567" y="364"/>
                </a:lnTo>
                <a:lnTo>
                  <a:pt x="497" y="356"/>
                </a:lnTo>
                <a:lnTo>
                  <a:pt x="419" y="391"/>
                </a:lnTo>
                <a:lnTo>
                  <a:pt x="365" y="383"/>
                </a:lnTo>
                <a:lnTo>
                  <a:pt x="326" y="356"/>
                </a:lnTo>
                <a:lnTo>
                  <a:pt x="268" y="349"/>
                </a:lnTo>
                <a:lnTo>
                  <a:pt x="264" y="322"/>
                </a:lnTo>
                <a:lnTo>
                  <a:pt x="236" y="305"/>
                </a:lnTo>
                <a:lnTo>
                  <a:pt x="174" y="305"/>
                </a:lnTo>
                <a:lnTo>
                  <a:pt x="132" y="298"/>
                </a:lnTo>
                <a:lnTo>
                  <a:pt x="96" y="259"/>
                </a:lnTo>
                <a:lnTo>
                  <a:pt x="85" y="236"/>
                </a:lnTo>
                <a:lnTo>
                  <a:pt x="93" y="143"/>
                </a:lnTo>
                <a:lnTo>
                  <a:pt x="70" y="105"/>
                </a:lnTo>
                <a:lnTo>
                  <a:pt x="85" y="90"/>
                </a:lnTo>
                <a:lnTo>
                  <a:pt x="85" y="70"/>
                </a:lnTo>
                <a:lnTo>
                  <a:pt x="62" y="66"/>
                </a:lnTo>
                <a:lnTo>
                  <a:pt x="38" y="47"/>
                </a:lnTo>
                <a:lnTo>
                  <a:pt x="23" y="54"/>
                </a:lnTo>
                <a:lnTo>
                  <a:pt x="0" y="86"/>
                </a:lnTo>
                <a:lnTo>
                  <a:pt x="0" y="0"/>
                </a:lnTo>
                <a:lnTo>
                  <a:pt x="380" y="0"/>
                </a:lnTo>
                <a:lnTo>
                  <a:pt x="1060" y="9"/>
                </a:lnTo>
                <a:lnTo>
                  <a:pt x="1342" y="13"/>
                </a:lnTo>
                <a:lnTo>
                  <a:pt x="1339" y="213"/>
                </a:lnTo>
                <a:lnTo>
                  <a:pt x="1277" y="213"/>
                </a:lnTo>
                <a:lnTo>
                  <a:pt x="1272" y="592"/>
                </a:lnTo>
                <a:lnTo>
                  <a:pt x="1218" y="592"/>
                </a:lnTo>
                <a:lnTo>
                  <a:pt x="1214" y="777"/>
                </a:lnTo>
                <a:lnTo>
                  <a:pt x="1063" y="774"/>
                </a:lnTo>
                <a:lnTo>
                  <a:pt x="1044" y="758"/>
                </a:lnTo>
                <a:lnTo>
                  <a:pt x="1036" y="739"/>
                </a:lnTo>
                <a:lnTo>
                  <a:pt x="1044" y="688"/>
                </a:lnTo>
                <a:lnTo>
                  <a:pt x="1040" y="665"/>
                </a:lnTo>
                <a:lnTo>
                  <a:pt x="1002" y="635"/>
                </a:lnTo>
                <a:lnTo>
                  <a:pt x="928" y="623"/>
                </a:lnTo>
                <a:lnTo>
                  <a:pt x="897" y="635"/>
                </a:lnTo>
                <a:lnTo>
                  <a:pt x="881" y="670"/>
                </a:lnTo>
                <a:lnTo>
                  <a:pt x="834" y="65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1" name="Freeform 167">
            <a:extLst>
              <a:ext uri="{FF2B5EF4-FFF2-40B4-BE49-F238E27FC236}">
                <a16:creationId xmlns:a16="http://schemas.microsoft.com/office/drawing/2014/main" id="{00000000-0008-0000-0000-0000A7040000}"/>
              </a:ext>
            </a:extLst>
          </xdr:cNvPr>
          <xdr:cNvSpPr>
            <a:spLocks/>
          </xdr:cNvSpPr>
        </xdr:nvSpPr>
        <xdr:spPr bwMode="auto">
          <a:xfrm>
            <a:off x="1089" y="253"/>
            <a:ext cx="24" cy="12"/>
          </a:xfrm>
          <a:custGeom>
            <a:avLst/>
            <a:gdLst>
              <a:gd name="T0" fmla="*/ 23 w 598"/>
              <a:gd name="T1" fmla="*/ 298 h 298"/>
              <a:gd name="T2" fmla="*/ 23 w 598"/>
              <a:gd name="T3" fmla="*/ 202 h 298"/>
              <a:gd name="T4" fmla="*/ 0 w 598"/>
              <a:gd name="T5" fmla="*/ 202 h 298"/>
              <a:gd name="T6" fmla="*/ 0 w 598"/>
              <a:gd name="T7" fmla="*/ 7 h 298"/>
              <a:gd name="T8" fmla="*/ 574 w 598"/>
              <a:gd name="T9" fmla="*/ 0 h 298"/>
              <a:gd name="T10" fmla="*/ 578 w 598"/>
              <a:gd name="T11" fmla="*/ 191 h 298"/>
              <a:gd name="T12" fmla="*/ 595 w 598"/>
              <a:gd name="T13" fmla="*/ 191 h 298"/>
              <a:gd name="T14" fmla="*/ 598 w 598"/>
              <a:gd name="T15" fmla="*/ 283 h 298"/>
              <a:gd name="T16" fmla="*/ 23 w 598"/>
              <a:gd name="T17" fmla="*/ 298 h 2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8" h="298">
                <a:moveTo>
                  <a:pt x="23" y="298"/>
                </a:moveTo>
                <a:lnTo>
                  <a:pt x="23" y="202"/>
                </a:lnTo>
                <a:lnTo>
                  <a:pt x="0" y="202"/>
                </a:lnTo>
                <a:lnTo>
                  <a:pt x="0" y="7"/>
                </a:lnTo>
                <a:lnTo>
                  <a:pt x="574" y="0"/>
                </a:lnTo>
                <a:lnTo>
                  <a:pt x="578" y="191"/>
                </a:lnTo>
                <a:lnTo>
                  <a:pt x="595" y="191"/>
                </a:lnTo>
                <a:lnTo>
                  <a:pt x="598" y="283"/>
                </a:lnTo>
                <a:lnTo>
                  <a:pt x="23" y="2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2" name="Freeform 168">
            <a:extLst>
              <a:ext uri="{FF2B5EF4-FFF2-40B4-BE49-F238E27FC236}">
                <a16:creationId xmlns:a16="http://schemas.microsoft.com/office/drawing/2014/main" id="{00000000-0008-0000-0000-0000A8040000}"/>
              </a:ext>
            </a:extLst>
          </xdr:cNvPr>
          <xdr:cNvSpPr>
            <a:spLocks/>
          </xdr:cNvSpPr>
        </xdr:nvSpPr>
        <xdr:spPr bwMode="auto">
          <a:xfrm>
            <a:off x="1089" y="253"/>
            <a:ext cx="24" cy="12"/>
          </a:xfrm>
          <a:custGeom>
            <a:avLst/>
            <a:gdLst>
              <a:gd name="T0" fmla="*/ 23 w 598"/>
              <a:gd name="T1" fmla="*/ 298 h 298"/>
              <a:gd name="T2" fmla="*/ 23 w 598"/>
              <a:gd name="T3" fmla="*/ 202 h 298"/>
              <a:gd name="T4" fmla="*/ 0 w 598"/>
              <a:gd name="T5" fmla="*/ 202 h 298"/>
              <a:gd name="T6" fmla="*/ 0 w 598"/>
              <a:gd name="T7" fmla="*/ 7 h 298"/>
              <a:gd name="T8" fmla="*/ 574 w 598"/>
              <a:gd name="T9" fmla="*/ 0 h 298"/>
              <a:gd name="T10" fmla="*/ 578 w 598"/>
              <a:gd name="T11" fmla="*/ 191 h 298"/>
              <a:gd name="T12" fmla="*/ 595 w 598"/>
              <a:gd name="T13" fmla="*/ 191 h 298"/>
              <a:gd name="T14" fmla="*/ 598 w 598"/>
              <a:gd name="T15" fmla="*/ 283 h 298"/>
              <a:gd name="T16" fmla="*/ 23 w 598"/>
              <a:gd name="T17" fmla="*/ 298 h 2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8" h="298">
                <a:moveTo>
                  <a:pt x="23" y="298"/>
                </a:moveTo>
                <a:lnTo>
                  <a:pt x="23" y="202"/>
                </a:lnTo>
                <a:lnTo>
                  <a:pt x="0" y="202"/>
                </a:lnTo>
                <a:lnTo>
                  <a:pt x="0" y="7"/>
                </a:lnTo>
                <a:lnTo>
                  <a:pt x="574" y="0"/>
                </a:lnTo>
                <a:lnTo>
                  <a:pt x="578" y="191"/>
                </a:lnTo>
                <a:lnTo>
                  <a:pt x="595" y="191"/>
                </a:lnTo>
                <a:lnTo>
                  <a:pt x="598" y="283"/>
                </a:lnTo>
                <a:lnTo>
                  <a:pt x="23" y="29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3" name="Freeform 169">
            <a:extLst>
              <a:ext uri="{FF2B5EF4-FFF2-40B4-BE49-F238E27FC236}">
                <a16:creationId xmlns:a16="http://schemas.microsoft.com/office/drawing/2014/main" id="{00000000-0008-0000-0000-0000A9040000}"/>
              </a:ext>
            </a:extLst>
          </xdr:cNvPr>
          <xdr:cNvSpPr>
            <a:spLocks/>
          </xdr:cNvSpPr>
        </xdr:nvSpPr>
        <xdr:spPr bwMode="auto">
          <a:xfrm>
            <a:off x="974" y="254"/>
            <a:ext cx="29" cy="39"/>
          </a:xfrm>
          <a:custGeom>
            <a:avLst/>
            <a:gdLst>
              <a:gd name="T0" fmla="*/ 715 w 723"/>
              <a:gd name="T1" fmla="*/ 905 h 932"/>
              <a:gd name="T2" fmla="*/ 436 w 723"/>
              <a:gd name="T3" fmla="*/ 905 h 932"/>
              <a:gd name="T4" fmla="*/ 436 w 723"/>
              <a:gd name="T5" fmla="*/ 932 h 932"/>
              <a:gd name="T6" fmla="*/ 43 w 723"/>
              <a:gd name="T7" fmla="*/ 920 h 932"/>
              <a:gd name="T8" fmla="*/ 58 w 723"/>
              <a:gd name="T9" fmla="*/ 537 h 932"/>
              <a:gd name="T10" fmla="*/ 0 w 723"/>
              <a:gd name="T11" fmla="*/ 534 h 932"/>
              <a:gd name="T12" fmla="*/ 20 w 723"/>
              <a:gd name="T13" fmla="*/ 151 h 932"/>
              <a:gd name="T14" fmla="*/ 366 w 723"/>
              <a:gd name="T15" fmla="*/ 158 h 932"/>
              <a:gd name="T16" fmla="*/ 369 w 723"/>
              <a:gd name="T17" fmla="*/ 0 h 932"/>
              <a:gd name="T18" fmla="*/ 385 w 723"/>
              <a:gd name="T19" fmla="*/ 19 h 932"/>
              <a:gd name="T20" fmla="*/ 424 w 723"/>
              <a:gd name="T21" fmla="*/ 42 h 932"/>
              <a:gd name="T22" fmla="*/ 502 w 723"/>
              <a:gd name="T23" fmla="*/ 70 h 932"/>
              <a:gd name="T24" fmla="*/ 521 w 723"/>
              <a:gd name="T25" fmla="*/ 77 h 932"/>
              <a:gd name="T26" fmla="*/ 564 w 723"/>
              <a:gd name="T27" fmla="*/ 66 h 932"/>
              <a:gd name="T28" fmla="*/ 587 w 723"/>
              <a:gd name="T29" fmla="*/ 34 h 932"/>
              <a:gd name="T30" fmla="*/ 602 w 723"/>
              <a:gd name="T31" fmla="*/ 27 h 932"/>
              <a:gd name="T32" fmla="*/ 626 w 723"/>
              <a:gd name="T33" fmla="*/ 46 h 932"/>
              <a:gd name="T34" fmla="*/ 649 w 723"/>
              <a:gd name="T35" fmla="*/ 50 h 932"/>
              <a:gd name="T36" fmla="*/ 649 w 723"/>
              <a:gd name="T37" fmla="*/ 70 h 932"/>
              <a:gd name="T38" fmla="*/ 634 w 723"/>
              <a:gd name="T39" fmla="*/ 85 h 932"/>
              <a:gd name="T40" fmla="*/ 657 w 723"/>
              <a:gd name="T41" fmla="*/ 123 h 932"/>
              <a:gd name="T42" fmla="*/ 649 w 723"/>
              <a:gd name="T43" fmla="*/ 216 h 932"/>
              <a:gd name="T44" fmla="*/ 660 w 723"/>
              <a:gd name="T45" fmla="*/ 239 h 932"/>
              <a:gd name="T46" fmla="*/ 696 w 723"/>
              <a:gd name="T47" fmla="*/ 278 h 932"/>
              <a:gd name="T48" fmla="*/ 684 w 723"/>
              <a:gd name="T49" fmla="*/ 546 h 932"/>
              <a:gd name="T50" fmla="*/ 723 w 723"/>
              <a:gd name="T51" fmla="*/ 549 h 932"/>
              <a:gd name="T52" fmla="*/ 715 w 723"/>
              <a:gd name="T53" fmla="*/ 905 h 9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723" h="932">
                <a:moveTo>
                  <a:pt x="715" y="905"/>
                </a:moveTo>
                <a:lnTo>
                  <a:pt x="436" y="905"/>
                </a:lnTo>
                <a:lnTo>
                  <a:pt x="436" y="932"/>
                </a:lnTo>
                <a:lnTo>
                  <a:pt x="43" y="920"/>
                </a:lnTo>
                <a:lnTo>
                  <a:pt x="58" y="537"/>
                </a:lnTo>
                <a:lnTo>
                  <a:pt x="0" y="534"/>
                </a:lnTo>
                <a:lnTo>
                  <a:pt x="20" y="151"/>
                </a:lnTo>
                <a:lnTo>
                  <a:pt x="366" y="158"/>
                </a:lnTo>
                <a:lnTo>
                  <a:pt x="369" y="0"/>
                </a:lnTo>
                <a:lnTo>
                  <a:pt x="385" y="19"/>
                </a:lnTo>
                <a:lnTo>
                  <a:pt x="424" y="42"/>
                </a:lnTo>
                <a:lnTo>
                  <a:pt x="502" y="70"/>
                </a:lnTo>
                <a:lnTo>
                  <a:pt x="521" y="77"/>
                </a:lnTo>
                <a:lnTo>
                  <a:pt x="564" y="66"/>
                </a:lnTo>
                <a:lnTo>
                  <a:pt x="587" y="34"/>
                </a:lnTo>
                <a:lnTo>
                  <a:pt x="602" y="27"/>
                </a:lnTo>
                <a:lnTo>
                  <a:pt x="626" y="46"/>
                </a:lnTo>
                <a:lnTo>
                  <a:pt x="649" y="50"/>
                </a:lnTo>
                <a:lnTo>
                  <a:pt x="649" y="70"/>
                </a:lnTo>
                <a:lnTo>
                  <a:pt x="634" y="85"/>
                </a:lnTo>
                <a:lnTo>
                  <a:pt x="657" y="123"/>
                </a:lnTo>
                <a:lnTo>
                  <a:pt x="649" y="216"/>
                </a:lnTo>
                <a:lnTo>
                  <a:pt x="660" y="239"/>
                </a:lnTo>
                <a:lnTo>
                  <a:pt x="696" y="278"/>
                </a:lnTo>
                <a:lnTo>
                  <a:pt x="684" y="546"/>
                </a:lnTo>
                <a:lnTo>
                  <a:pt x="723" y="549"/>
                </a:lnTo>
                <a:lnTo>
                  <a:pt x="715" y="90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4" name="Freeform 170">
            <a:extLst>
              <a:ext uri="{FF2B5EF4-FFF2-40B4-BE49-F238E27FC236}">
                <a16:creationId xmlns:a16="http://schemas.microsoft.com/office/drawing/2014/main" id="{00000000-0008-0000-0000-0000AA040000}"/>
              </a:ext>
            </a:extLst>
          </xdr:cNvPr>
          <xdr:cNvSpPr>
            <a:spLocks/>
          </xdr:cNvSpPr>
        </xdr:nvSpPr>
        <xdr:spPr bwMode="auto">
          <a:xfrm>
            <a:off x="974" y="254"/>
            <a:ext cx="29" cy="39"/>
          </a:xfrm>
          <a:custGeom>
            <a:avLst/>
            <a:gdLst>
              <a:gd name="T0" fmla="*/ 715 w 723"/>
              <a:gd name="T1" fmla="*/ 905 h 932"/>
              <a:gd name="T2" fmla="*/ 436 w 723"/>
              <a:gd name="T3" fmla="*/ 905 h 932"/>
              <a:gd name="T4" fmla="*/ 436 w 723"/>
              <a:gd name="T5" fmla="*/ 932 h 932"/>
              <a:gd name="T6" fmla="*/ 43 w 723"/>
              <a:gd name="T7" fmla="*/ 920 h 932"/>
              <a:gd name="T8" fmla="*/ 58 w 723"/>
              <a:gd name="T9" fmla="*/ 537 h 932"/>
              <a:gd name="T10" fmla="*/ 0 w 723"/>
              <a:gd name="T11" fmla="*/ 534 h 932"/>
              <a:gd name="T12" fmla="*/ 20 w 723"/>
              <a:gd name="T13" fmla="*/ 151 h 932"/>
              <a:gd name="T14" fmla="*/ 366 w 723"/>
              <a:gd name="T15" fmla="*/ 158 h 932"/>
              <a:gd name="T16" fmla="*/ 369 w 723"/>
              <a:gd name="T17" fmla="*/ 0 h 932"/>
              <a:gd name="T18" fmla="*/ 385 w 723"/>
              <a:gd name="T19" fmla="*/ 19 h 932"/>
              <a:gd name="T20" fmla="*/ 424 w 723"/>
              <a:gd name="T21" fmla="*/ 42 h 932"/>
              <a:gd name="T22" fmla="*/ 502 w 723"/>
              <a:gd name="T23" fmla="*/ 70 h 932"/>
              <a:gd name="T24" fmla="*/ 521 w 723"/>
              <a:gd name="T25" fmla="*/ 77 h 932"/>
              <a:gd name="T26" fmla="*/ 564 w 723"/>
              <a:gd name="T27" fmla="*/ 66 h 932"/>
              <a:gd name="T28" fmla="*/ 587 w 723"/>
              <a:gd name="T29" fmla="*/ 34 h 932"/>
              <a:gd name="T30" fmla="*/ 602 w 723"/>
              <a:gd name="T31" fmla="*/ 27 h 932"/>
              <a:gd name="T32" fmla="*/ 626 w 723"/>
              <a:gd name="T33" fmla="*/ 46 h 932"/>
              <a:gd name="T34" fmla="*/ 649 w 723"/>
              <a:gd name="T35" fmla="*/ 50 h 932"/>
              <a:gd name="T36" fmla="*/ 649 w 723"/>
              <a:gd name="T37" fmla="*/ 70 h 932"/>
              <a:gd name="T38" fmla="*/ 634 w 723"/>
              <a:gd name="T39" fmla="*/ 85 h 932"/>
              <a:gd name="T40" fmla="*/ 657 w 723"/>
              <a:gd name="T41" fmla="*/ 123 h 932"/>
              <a:gd name="T42" fmla="*/ 649 w 723"/>
              <a:gd name="T43" fmla="*/ 216 h 932"/>
              <a:gd name="T44" fmla="*/ 660 w 723"/>
              <a:gd name="T45" fmla="*/ 239 h 932"/>
              <a:gd name="T46" fmla="*/ 696 w 723"/>
              <a:gd name="T47" fmla="*/ 278 h 932"/>
              <a:gd name="T48" fmla="*/ 684 w 723"/>
              <a:gd name="T49" fmla="*/ 546 h 932"/>
              <a:gd name="T50" fmla="*/ 723 w 723"/>
              <a:gd name="T51" fmla="*/ 549 h 932"/>
              <a:gd name="T52" fmla="*/ 715 w 723"/>
              <a:gd name="T53" fmla="*/ 905 h 9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723" h="932">
                <a:moveTo>
                  <a:pt x="715" y="905"/>
                </a:moveTo>
                <a:lnTo>
                  <a:pt x="436" y="905"/>
                </a:lnTo>
                <a:lnTo>
                  <a:pt x="436" y="932"/>
                </a:lnTo>
                <a:lnTo>
                  <a:pt x="43" y="920"/>
                </a:lnTo>
                <a:lnTo>
                  <a:pt x="58" y="537"/>
                </a:lnTo>
                <a:lnTo>
                  <a:pt x="0" y="534"/>
                </a:lnTo>
                <a:lnTo>
                  <a:pt x="20" y="151"/>
                </a:lnTo>
                <a:lnTo>
                  <a:pt x="366" y="158"/>
                </a:lnTo>
                <a:lnTo>
                  <a:pt x="369" y="0"/>
                </a:lnTo>
                <a:lnTo>
                  <a:pt x="385" y="19"/>
                </a:lnTo>
                <a:lnTo>
                  <a:pt x="424" y="42"/>
                </a:lnTo>
                <a:lnTo>
                  <a:pt x="502" y="70"/>
                </a:lnTo>
                <a:lnTo>
                  <a:pt x="521" y="77"/>
                </a:lnTo>
                <a:lnTo>
                  <a:pt x="564" y="66"/>
                </a:lnTo>
                <a:lnTo>
                  <a:pt x="587" y="34"/>
                </a:lnTo>
                <a:lnTo>
                  <a:pt x="602" y="27"/>
                </a:lnTo>
                <a:lnTo>
                  <a:pt x="626" y="46"/>
                </a:lnTo>
                <a:lnTo>
                  <a:pt x="649" y="50"/>
                </a:lnTo>
                <a:lnTo>
                  <a:pt x="649" y="70"/>
                </a:lnTo>
                <a:lnTo>
                  <a:pt x="634" y="85"/>
                </a:lnTo>
                <a:lnTo>
                  <a:pt x="657" y="123"/>
                </a:lnTo>
                <a:lnTo>
                  <a:pt x="649" y="216"/>
                </a:lnTo>
                <a:lnTo>
                  <a:pt x="660" y="239"/>
                </a:lnTo>
                <a:lnTo>
                  <a:pt x="696" y="278"/>
                </a:lnTo>
                <a:lnTo>
                  <a:pt x="684" y="546"/>
                </a:lnTo>
                <a:lnTo>
                  <a:pt x="723" y="549"/>
                </a:lnTo>
                <a:lnTo>
                  <a:pt x="715" y="90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5" name="Freeform 171">
            <a:extLst>
              <a:ext uri="{FF2B5EF4-FFF2-40B4-BE49-F238E27FC236}">
                <a16:creationId xmlns:a16="http://schemas.microsoft.com/office/drawing/2014/main" id="{00000000-0008-0000-0000-0000AB040000}"/>
              </a:ext>
            </a:extLst>
          </xdr:cNvPr>
          <xdr:cNvSpPr>
            <a:spLocks/>
          </xdr:cNvSpPr>
        </xdr:nvSpPr>
        <xdr:spPr bwMode="auto">
          <a:xfrm>
            <a:off x="1113" y="260"/>
            <a:ext cx="17" cy="20"/>
          </a:xfrm>
          <a:custGeom>
            <a:avLst/>
            <a:gdLst>
              <a:gd name="T0" fmla="*/ 422 w 422"/>
              <a:gd name="T1" fmla="*/ 472 h 483"/>
              <a:gd name="T2" fmla="*/ 41 w 422"/>
              <a:gd name="T3" fmla="*/ 483 h 483"/>
              <a:gd name="T4" fmla="*/ 37 w 422"/>
              <a:gd name="T5" fmla="*/ 395 h 483"/>
              <a:gd name="T6" fmla="*/ 11 w 422"/>
              <a:gd name="T7" fmla="*/ 395 h 483"/>
              <a:gd name="T8" fmla="*/ 3 w 422"/>
              <a:gd name="T9" fmla="*/ 101 h 483"/>
              <a:gd name="T10" fmla="*/ 0 w 422"/>
              <a:gd name="T11" fmla="*/ 9 h 483"/>
              <a:gd name="T12" fmla="*/ 391 w 422"/>
              <a:gd name="T13" fmla="*/ 0 h 483"/>
              <a:gd name="T14" fmla="*/ 398 w 422"/>
              <a:gd name="T15" fmla="*/ 379 h 483"/>
              <a:gd name="T16" fmla="*/ 419 w 422"/>
              <a:gd name="T17" fmla="*/ 379 h 483"/>
              <a:gd name="T18" fmla="*/ 422 w 422"/>
              <a:gd name="T19" fmla="*/ 472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22" h="483">
                <a:moveTo>
                  <a:pt x="422" y="472"/>
                </a:moveTo>
                <a:lnTo>
                  <a:pt x="41" y="483"/>
                </a:lnTo>
                <a:lnTo>
                  <a:pt x="37" y="395"/>
                </a:lnTo>
                <a:lnTo>
                  <a:pt x="11" y="395"/>
                </a:lnTo>
                <a:lnTo>
                  <a:pt x="3" y="101"/>
                </a:lnTo>
                <a:lnTo>
                  <a:pt x="0" y="9"/>
                </a:lnTo>
                <a:lnTo>
                  <a:pt x="391" y="0"/>
                </a:lnTo>
                <a:lnTo>
                  <a:pt x="398" y="379"/>
                </a:lnTo>
                <a:lnTo>
                  <a:pt x="419" y="379"/>
                </a:lnTo>
                <a:lnTo>
                  <a:pt x="422" y="47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6" name="Freeform 172">
            <a:extLst>
              <a:ext uri="{FF2B5EF4-FFF2-40B4-BE49-F238E27FC236}">
                <a16:creationId xmlns:a16="http://schemas.microsoft.com/office/drawing/2014/main" id="{00000000-0008-0000-0000-0000AC040000}"/>
              </a:ext>
            </a:extLst>
          </xdr:cNvPr>
          <xdr:cNvSpPr>
            <a:spLocks/>
          </xdr:cNvSpPr>
        </xdr:nvSpPr>
        <xdr:spPr bwMode="auto">
          <a:xfrm>
            <a:off x="1113" y="260"/>
            <a:ext cx="17" cy="20"/>
          </a:xfrm>
          <a:custGeom>
            <a:avLst/>
            <a:gdLst>
              <a:gd name="T0" fmla="*/ 422 w 422"/>
              <a:gd name="T1" fmla="*/ 472 h 483"/>
              <a:gd name="T2" fmla="*/ 41 w 422"/>
              <a:gd name="T3" fmla="*/ 483 h 483"/>
              <a:gd name="T4" fmla="*/ 37 w 422"/>
              <a:gd name="T5" fmla="*/ 395 h 483"/>
              <a:gd name="T6" fmla="*/ 11 w 422"/>
              <a:gd name="T7" fmla="*/ 395 h 483"/>
              <a:gd name="T8" fmla="*/ 3 w 422"/>
              <a:gd name="T9" fmla="*/ 101 h 483"/>
              <a:gd name="T10" fmla="*/ 0 w 422"/>
              <a:gd name="T11" fmla="*/ 9 h 483"/>
              <a:gd name="T12" fmla="*/ 391 w 422"/>
              <a:gd name="T13" fmla="*/ 0 h 483"/>
              <a:gd name="T14" fmla="*/ 398 w 422"/>
              <a:gd name="T15" fmla="*/ 379 h 483"/>
              <a:gd name="T16" fmla="*/ 419 w 422"/>
              <a:gd name="T17" fmla="*/ 379 h 483"/>
              <a:gd name="T18" fmla="*/ 422 w 422"/>
              <a:gd name="T19" fmla="*/ 472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22" h="483">
                <a:moveTo>
                  <a:pt x="422" y="472"/>
                </a:moveTo>
                <a:lnTo>
                  <a:pt x="41" y="483"/>
                </a:lnTo>
                <a:lnTo>
                  <a:pt x="37" y="395"/>
                </a:lnTo>
                <a:lnTo>
                  <a:pt x="11" y="395"/>
                </a:lnTo>
                <a:lnTo>
                  <a:pt x="3" y="101"/>
                </a:lnTo>
                <a:lnTo>
                  <a:pt x="0" y="9"/>
                </a:lnTo>
                <a:lnTo>
                  <a:pt x="391" y="0"/>
                </a:lnTo>
                <a:lnTo>
                  <a:pt x="398" y="379"/>
                </a:lnTo>
                <a:lnTo>
                  <a:pt x="419" y="379"/>
                </a:lnTo>
                <a:lnTo>
                  <a:pt x="422" y="47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7" name="Freeform 173">
            <a:extLst>
              <a:ext uri="{FF2B5EF4-FFF2-40B4-BE49-F238E27FC236}">
                <a16:creationId xmlns:a16="http://schemas.microsoft.com/office/drawing/2014/main" id="{00000000-0008-0000-0000-0000AD040000}"/>
              </a:ext>
            </a:extLst>
          </xdr:cNvPr>
          <xdr:cNvSpPr>
            <a:spLocks/>
          </xdr:cNvSpPr>
        </xdr:nvSpPr>
        <xdr:spPr bwMode="auto">
          <a:xfrm>
            <a:off x="1128" y="260"/>
            <a:ext cx="17" cy="20"/>
          </a:xfrm>
          <a:custGeom>
            <a:avLst/>
            <a:gdLst>
              <a:gd name="T0" fmla="*/ 31 w 415"/>
              <a:gd name="T1" fmla="*/ 483 h 483"/>
              <a:gd name="T2" fmla="*/ 28 w 415"/>
              <a:gd name="T3" fmla="*/ 390 h 483"/>
              <a:gd name="T4" fmla="*/ 7 w 415"/>
              <a:gd name="T5" fmla="*/ 390 h 483"/>
              <a:gd name="T6" fmla="*/ 0 w 415"/>
              <a:gd name="T7" fmla="*/ 11 h 483"/>
              <a:gd name="T8" fmla="*/ 77 w 415"/>
              <a:gd name="T9" fmla="*/ 8 h 483"/>
              <a:gd name="T10" fmla="*/ 377 w 415"/>
              <a:gd name="T11" fmla="*/ 0 h 483"/>
              <a:gd name="T12" fmla="*/ 396 w 415"/>
              <a:gd name="T13" fmla="*/ 387 h 483"/>
              <a:gd name="T14" fmla="*/ 412 w 415"/>
              <a:gd name="T15" fmla="*/ 387 h 483"/>
              <a:gd name="T16" fmla="*/ 415 w 415"/>
              <a:gd name="T17" fmla="*/ 472 h 483"/>
              <a:gd name="T18" fmla="*/ 222 w 415"/>
              <a:gd name="T19" fmla="*/ 480 h 483"/>
              <a:gd name="T20" fmla="*/ 31 w 415"/>
              <a:gd name="T21" fmla="*/ 483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5" h="483">
                <a:moveTo>
                  <a:pt x="31" y="483"/>
                </a:moveTo>
                <a:lnTo>
                  <a:pt x="28" y="390"/>
                </a:lnTo>
                <a:lnTo>
                  <a:pt x="7" y="390"/>
                </a:lnTo>
                <a:lnTo>
                  <a:pt x="0" y="11"/>
                </a:lnTo>
                <a:lnTo>
                  <a:pt x="77" y="8"/>
                </a:lnTo>
                <a:lnTo>
                  <a:pt x="377" y="0"/>
                </a:lnTo>
                <a:lnTo>
                  <a:pt x="396" y="387"/>
                </a:lnTo>
                <a:lnTo>
                  <a:pt x="412" y="387"/>
                </a:lnTo>
                <a:lnTo>
                  <a:pt x="415" y="472"/>
                </a:lnTo>
                <a:lnTo>
                  <a:pt x="222" y="480"/>
                </a:lnTo>
                <a:lnTo>
                  <a:pt x="31" y="4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98" name="Freeform 174">
            <a:extLst>
              <a:ext uri="{FF2B5EF4-FFF2-40B4-BE49-F238E27FC236}">
                <a16:creationId xmlns:a16="http://schemas.microsoft.com/office/drawing/2014/main" id="{00000000-0008-0000-0000-0000AE040000}"/>
              </a:ext>
            </a:extLst>
          </xdr:cNvPr>
          <xdr:cNvSpPr>
            <a:spLocks/>
          </xdr:cNvSpPr>
        </xdr:nvSpPr>
        <xdr:spPr bwMode="auto">
          <a:xfrm>
            <a:off x="1128" y="260"/>
            <a:ext cx="17" cy="20"/>
          </a:xfrm>
          <a:custGeom>
            <a:avLst/>
            <a:gdLst>
              <a:gd name="T0" fmla="*/ 31 w 415"/>
              <a:gd name="T1" fmla="*/ 483 h 483"/>
              <a:gd name="T2" fmla="*/ 28 w 415"/>
              <a:gd name="T3" fmla="*/ 390 h 483"/>
              <a:gd name="T4" fmla="*/ 7 w 415"/>
              <a:gd name="T5" fmla="*/ 390 h 483"/>
              <a:gd name="T6" fmla="*/ 0 w 415"/>
              <a:gd name="T7" fmla="*/ 11 h 483"/>
              <a:gd name="T8" fmla="*/ 77 w 415"/>
              <a:gd name="T9" fmla="*/ 8 h 483"/>
              <a:gd name="T10" fmla="*/ 377 w 415"/>
              <a:gd name="T11" fmla="*/ 0 h 483"/>
              <a:gd name="T12" fmla="*/ 396 w 415"/>
              <a:gd name="T13" fmla="*/ 387 h 483"/>
              <a:gd name="T14" fmla="*/ 412 w 415"/>
              <a:gd name="T15" fmla="*/ 387 h 483"/>
              <a:gd name="T16" fmla="*/ 415 w 415"/>
              <a:gd name="T17" fmla="*/ 472 h 483"/>
              <a:gd name="T18" fmla="*/ 222 w 415"/>
              <a:gd name="T19" fmla="*/ 480 h 483"/>
              <a:gd name="T20" fmla="*/ 31 w 415"/>
              <a:gd name="T21" fmla="*/ 483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5" h="483">
                <a:moveTo>
                  <a:pt x="31" y="483"/>
                </a:moveTo>
                <a:lnTo>
                  <a:pt x="28" y="390"/>
                </a:lnTo>
                <a:lnTo>
                  <a:pt x="7" y="390"/>
                </a:lnTo>
                <a:lnTo>
                  <a:pt x="0" y="11"/>
                </a:lnTo>
                <a:lnTo>
                  <a:pt x="77" y="8"/>
                </a:lnTo>
                <a:lnTo>
                  <a:pt x="377" y="0"/>
                </a:lnTo>
                <a:lnTo>
                  <a:pt x="396" y="387"/>
                </a:lnTo>
                <a:lnTo>
                  <a:pt x="412" y="387"/>
                </a:lnTo>
                <a:lnTo>
                  <a:pt x="415" y="472"/>
                </a:lnTo>
                <a:lnTo>
                  <a:pt x="222" y="480"/>
                </a:lnTo>
                <a:lnTo>
                  <a:pt x="31" y="4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9" name="Freeform 175">
            <a:extLst>
              <a:ext uri="{FF2B5EF4-FFF2-40B4-BE49-F238E27FC236}">
                <a16:creationId xmlns:a16="http://schemas.microsoft.com/office/drawing/2014/main" id="{00000000-0008-0000-0000-0000AF040000}"/>
              </a:ext>
            </a:extLst>
          </xdr:cNvPr>
          <xdr:cNvSpPr>
            <a:spLocks/>
          </xdr:cNvSpPr>
        </xdr:nvSpPr>
        <xdr:spPr bwMode="auto">
          <a:xfrm>
            <a:off x="1143" y="259"/>
            <a:ext cx="21" cy="20"/>
          </a:xfrm>
          <a:custGeom>
            <a:avLst/>
            <a:gdLst>
              <a:gd name="T0" fmla="*/ 504 w 504"/>
              <a:gd name="T1" fmla="*/ 476 h 492"/>
              <a:gd name="T2" fmla="*/ 38 w 504"/>
              <a:gd name="T3" fmla="*/ 492 h 492"/>
              <a:gd name="T4" fmla="*/ 35 w 504"/>
              <a:gd name="T5" fmla="*/ 407 h 492"/>
              <a:gd name="T6" fmla="*/ 19 w 504"/>
              <a:gd name="T7" fmla="*/ 407 h 492"/>
              <a:gd name="T8" fmla="*/ 0 w 504"/>
              <a:gd name="T9" fmla="*/ 20 h 492"/>
              <a:gd name="T10" fmla="*/ 442 w 504"/>
              <a:gd name="T11" fmla="*/ 0 h 492"/>
              <a:gd name="T12" fmla="*/ 458 w 504"/>
              <a:gd name="T13" fmla="*/ 63 h 492"/>
              <a:gd name="T14" fmla="*/ 473 w 504"/>
              <a:gd name="T15" fmla="*/ 77 h 492"/>
              <a:gd name="T16" fmla="*/ 469 w 504"/>
              <a:gd name="T17" fmla="*/ 121 h 492"/>
              <a:gd name="T18" fmla="*/ 478 w 504"/>
              <a:gd name="T19" fmla="*/ 140 h 492"/>
              <a:gd name="T20" fmla="*/ 473 w 504"/>
              <a:gd name="T21" fmla="*/ 167 h 492"/>
              <a:gd name="T22" fmla="*/ 481 w 504"/>
              <a:gd name="T23" fmla="*/ 191 h 492"/>
              <a:gd name="T24" fmla="*/ 469 w 504"/>
              <a:gd name="T25" fmla="*/ 232 h 492"/>
              <a:gd name="T26" fmla="*/ 481 w 504"/>
              <a:gd name="T27" fmla="*/ 259 h 492"/>
              <a:gd name="T28" fmla="*/ 473 w 504"/>
              <a:gd name="T29" fmla="*/ 286 h 492"/>
              <a:gd name="T30" fmla="*/ 485 w 504"/>
              <a:gd name="T31" fmla="*/ 291 h 492"/>
              <a:gd name="T32" fmla="*/ 492 w 504"/>
              <a:gd name="T33" fmla="*/ 317 h 492"/>
              <a:gd name="T34" fmla="*/ 489 w 504"/>
              <a:gd name="T35" fmla="*/ 345 h 492"/>
              <a:gd name="T36" fmla="*/ 496 w 504"/>
              <a:gd name="T37" fmla="*/ 363 h 492"/>
              <a:gd name="T38" fmla="*/ 492 w 504"/>
              <a:gd name="T39" fmla="*/ 395 h 492"/>
              <a:gd name="T40" fmla="*/ 501 w 504"/>
              <a:gd name="T41" fmla="*/ 419 h 492"/>
              <a:gd name="T42" fmla="*/ 492 w 504"/>
              <a:gd name="T43" fmla="*/ 456 h 492"/>
              <a:gd name="T44" fmla="*/ 504 w 504"/>
              <a:gd name="T45" fmla="*/ 476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04" h="492">
                <a:moveTo>
                  <a:pt x="504" y="476"/>
                </a:moveTo>
                <a:lnTo>
                  <a:pt x="38" y="492"/>
                </a:lnTo>
                <a:lnTo>
                  <a:pt x="35" y="407"/>
                </a:lnTo>
                <a:lnTo>
                  <a:pt x="19" y="407"/>
                </a:lnTo>
                <a:lnTo>
                  <a:pt x="0" y="20"/>
                </a:lnTo>
                <a:lnTo>
                  <a:pt x="442" y="0"/>
                </a:lnTo>
                <a:lnTo>
                  <a:pt x="458" y="63"/>
                </a:lnTo>
                <a:lnTo>
                  <a:pt x="473" y="77"/>
                </a:lnTo>
                <a:lnTo>
                  <a:pt x="469" y="121"/>
                </a:lnTo>
                <a:lnTo>
                  <a:pt x="478" y="140"/>
                </a:lnTo>
                <a:lnTo>
                  <a:pt x="473" y="167"/>
                </a:lnTo>
                <a:lnTo>
                  <a:pt x="481" y="191"/>
                </a:lnTo>
                <a:lnTo>
                  <a:pt x="469" y="232"/>
                </a:lnTo>
                <a:lnTo>
                  <a:pt x="481" y="259"/>
                </a:lnTo>
                <a:lnTo>
                  <a:pt x="473" y="286"/>
                </a:lnTo>
                <a:lnTo>
                  <a:pt x="485" y="291"/>
                </a:lnTo>
                <a:lnTo>
                  <a:pt x="492" y="317"/>
                </a:lnTo>
                <a:lnTo>
                  <a:pt x="489" y="345"/>
                </a:lnTo>
                <a:lnTo>
                  <a:pt x="496" y="363"/>
                </a:lnTo>
                <a:lnTo>
                  <a:pt x="492" y="395"/>
                </a:lnTo>
                <a:lnTo>
                  <a:pt x="501" y="419"/>
                </a:lnTo>
                <a:lnTo>
                  <a:pt x="492" y="456"/>
                </a:lnTo>
                <a:lnTo>
                  <a:pt x="504" y="47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0" name="Freeform 176">
            <a:extLst>
              <a:ext uri="{FF2B5EF4-FFF2-40B4-BE49-F238E27FC236}">
                <a16:creationId xmlns:a16="http://schemas.microsoft.com/office/drawing/2014/main" id="{00000000-0008-0000-0000-0000B0040000}"/>
              </a:ext>
            </a:extLst>
          </xdr:cNvPr>
          <xdr:cNvSpPr>
            <a:spLocks/>
          </xdr:cNvSpPr>
        </xdr:nvSpPr>
        <xdr:spPr bwMode="auto">
          <a:xfrm>
            <a:off x="1143" y="259"/>
            <a:ext cx="21" cy="20"/>
          </a:xfrm>
          <a:custGeom>
            <a:avLst/>
            <a:gdLst>
              <a:gd name="T0" fmla="*/ 504 w 504"/>
              <a:gd name="T1" fmla="*/ 476 h 492"/>
              <a:gd name="T2" fmla="*/ 38 w 504"/>
              <a:gd name="T3" fmla="*/ 492 h 492"/>
              <a:gd name="T4" fmla="*/ 35 w 504"/>
              <a:gd name="T5" fmla="*/ 407 h 492"/>
              <a:gd name="T6" fmla="*/ 19 w 504"/>
              <a:gd name="T7" fmla="*/ 407 h 492"/>
              <a:gd name="T8" fmla="*/ 0 w 504"/>
              <a:gd name="T9" fmla="*/ 20 h 492"/>
              <a:gd name="T10" fmla="*/ 442 w 504"/>
              <a:gd name="T11" fmla="*/ 0 h 492"/>
              <a:gd name="T12" fmla="*/ 458 w 504"/>
              <a:gd name="T13" fmla="*/ 63 h 492"/>
              <a:gd name="T14" fmla="*/ 473 w 504"/>
              <a:gd name="T15" fmla="*/ 77 h 492"/>
              <a:gd name="T16" fmla="*/ 469 w 504"/>
              <a:gd name="T17" fmla="*/ 121 h 492"/>
              <a:gd name="T18" fmla="*/ 478 w 504"/>
              <a:gd name="T19" fmla="*/ 140 h 492"/>
              <a:gd name="T20" fmla="*/ 473 w 504"/>
              <a:gd name="T21" fmla="*/ 167 h 492"/>
              <a:gd name="T22" fmla="*/ 481 w 504"/>
              <a:gd name="T23" fmla="*/ 191 h 492"/>
              <a:gd name="T24" fmla="*/ 469 w 504"/>
              <a:gd name="T25" fmla="*/ 232 h 492"/>
              <a:gd name="T26" fmla="*/ 481 w 504"/>
              <a:gd name="T27" fmla="*/ 259 h 492"/>
              <a:gd name="T28" fmla="*/ 473 w 504"/>
              <a:gd name="T29" fmla="*/ 286 h 492"/>
              <a:gd name="T30" fmla="*/ 485 w 504"/>
              <a:gd name="T31" fmla="*/ 291 h 492"/>
              <a:gd name="T32" fmla="*/ 492 w 504"/>
              <a:gd name="T33" fmla="*/ 317 h 492"/>
              <a:gd name="T34" fmla="*/ 489 w 504"/>
              <a:gd name="T35" fmla="*/ 345 h 492"/>
              <a:gd name="T36" fmla="*/ 496 w 504"/>
              <a:gd name="T37" fmla="*/ 363 h 492"/>
              <a:gd name="T38" fmla="*/ 492 w 504"/>
              <a:gd name="T39" fmla="*/ 395 h 492"/>
              <a:gd name="T40" fmla="*/ 501 w 504"/>
              <a:gd name="T41" fmla="*/ 419 h 492"/>
              <a:gd name="T42" fmla="*/ 492 w 504"/>
              <a:gd name="T43" fmla="*/ 456 h 492"/>
              <a:gd name="T44" fmla="*/ 504 w 504"/>
              <a:gd name="T45" fmla="*/ 476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04" h="492">
                <a:moveTo>
                  <a:pt x="504" y="476"/>
                </a:moveTo>
                <a:lnTo>
                  <a:pt x="38" y="492"/>
                </a:lnTo>
                <a:lnTo>
                  <a:pt x="35" y="407"/>
                </a:lnTo>
                <a:lnTo>
                  <a:pt x="19" y="407"/>
                </a:lnTo>
                <a:lnTo>
                  <a:pt x="0" y="20"/>
                </a:lnTo>
                <a:lnTo>
                  <a:pt x="442" y="0"/>
                </a:lnTo>
                <a:lnTo>
                  <a:pt x="458" y="63"/>
                </a:lnTo>
                <a:lnTo>
                  <a:pt x="473" y="77"/>
                </a:lnTo>
                <a:lnTo>
                  <a:pt x="469" y="121"/>
                </a:lnTo>
                <a:lnTo>
                  <a:pt x="478" y="140"/>
                </a:lnTo>
                <a:lnTo>
                  <a:pt x="473" y="167"/>
                </a:lnTo>
                <a:lnTo>
                  <a:pt x="481" y="191"/>
                </a:lnTo>
                <a:lnTo>
                  <a:pt x="469" y="232"/>
                </a:lnTo>
                <a:lnTo>
                  <a:pt x="481" y="259"/>
                </a:lnTo>
                <a:lnTo>
                  <a:pt x="473" y="286"/>
                </a:lnTo>
                <a:lnTo>
                  <a:pt x="485" y="291"/>
                </a:lnTo>
                <a:lnTo>
                  <a:pt x="492" y="317"/>
                </a:lnTo>
                <a:lnTo>
                  <a:pt x="489" y="345"/>
                </a:lnTo>
                <a:lnTo>
                  <a:pt x="496" y="363"/>
                </a:lnTo>
                <a:lnTo>
                  <a:pt x="492" y="395"/>
                </a:lnTo>
                <a:lnTo>
                  <a:pt x="501" y="419"/>
                </a:lnTo>
                <a:lnTo>
                  <a:pt x="492" y="456"/>
                </a:lnTo>
                <a:lnTo>
                  <a:pt x="504" y="47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1" name="Freeform 177">
            <a:extLst>
              <a:ext uri="{FF2B5EF4-FFF2-40B4-BE49-F238E27FC236}">
                <a16:creationId xmlns:a16="http://schemas.microsoft.com/office/drawing/2014/main" id="{00000000-0008-0000-0000-0000B1040000}"/>
              </a:ext>
            </a:extLst>
          </xdr:cNvPr>
          <xdr:cNvSpPr>
            <a:spLocks/>
          </xdr:cNvSpPr>
        </xdr:nvSpPr>
        <xdr:spPr bwMode="auto">
          <a:xfrm>
            <a:off x="1090" y="265"/>
            <a:ext cx="23" cy="12"/>
          </a:xfrm>
          <a:custGeom>
            <a:avLst/>
            <a:gdLst>
              <a:gd name="T0" fmla="*/ 583 w 583"/>
              <a:gd name="T1" fmla="*/ 294 h 301"/>
              <a:gd name="T2" fmla="*/ 8 w 583"/>
              <a:gd name="T3" fmla="*/ 301 h 301"/>
              <a:gd name="T4" fmla="*/ 0 w 583"/>
              <a:gd name="T5" fmla="*/ 15 h 301"/>
              <a:gd name="T6" fmla="*/ 575 w 583"/>
              <a:gd name="T7" fmla="*/ 0 h 301"/>
              <a:gd name="T8" fmla="*/ 583 w 583"/>
              <a:gd name="T9" fmla="*/ 294 h 301"/>
            </a:gdLst>
            <a:ahLst/>
            <a:cxnLst>
              <a:cxn ang="0">
                <a:pos x="T0" y="T1"/>
              </a:cxn>
              <a:cxn ang="0">
                <a:pos x="T2" y="T3"/>
              </a:cxn>
              <a:cxn ang="0">
                <a:pos x="T4" y="T5"/>
              </a:cxn>
              <a:cxn ang="0">
                <a:pos x="T6" y="T7"/>
              </a:cxn>
              <a:cxn ang="0">
                <a:pos x="T8" y="T9"/>
              </a:cxn>
            </a:cxnLst>
            <a:rect l="0" t="0" r="r" b="b"/>
            <a:pathLst>
              <a:path w="583" h="301">
                <a:moveTo>
                  <a:pt x="583" y="294"/>
                </a:moveTo>
                <a:lnTo>
                  <a:pt x="8" y="301"/>
                </a:lnTo>
                <a:lnTo>
                  <a:pt x="0" y="15"/>
                </a:lnTo>
                <a:lnTo>
                  <a:pt x="575" y="0"/>
                </a:lnTo>
                <a:lnTo>
                  <a:pt x="583" y="29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2" name="Freeform 178">
            <a:extLst>
              <a:ext uri="{FF2B5EF4-FFF2-40B4-BE49-F238E27FC236}">
                <a16:creationId xmlns:a16="http://schemas.microsoft.com/office/drawing/2014/main" id="{00000000-0008-0000-0000-0000B2040000}"/>
              </a:ext>
            </a:extLst>
          </xdr:cNvPr>
          <xdr:cNvSpPr>
            <a:spLocks/>
          </xdr:cNvSpPr>
        </xdr:nvSpPr>
        <xdr:spPr bwMode="auto">
          <a:xfrm>
            <a:off x="1090" y="265"/>
            <a:ext cx="23" cy="12"/>
          </a:xfrm>
          <a:custGeom>
            <a:avLst/>
            <a:gdLst>
              <a:gd name="T0" fmla="*/ 583 w 583"/>
              <a:gd name="T1" fmla="*/ 294 h 301"/>
              <a:gd name="T2" fmla="*/ 8 w 583"/>
              <a:gd name="T3" fmla="*/ 301 h 301"/>
              <a:gd name="T4" fmla="*/ 0 w 583"/>
              <a:gd name="T5" fmla="*/ 15 h 301"/>
              <a:gd name="T6" fmla="*/ 575 w 583"/>
              <a:gd name="T7" fmla="*/ 0 h 301"/>
              <a:gd name="T8" fmla="*/ 583 w 583"/>
              <a:gd name="T9" fmla="*/ 294 h 301"/>
            </a:gdLst>
            <a:ahLst/>
            <a:cxnLst>
              <a:cxn ang="0">
                <a:pos x="T0" y="T1"/>
              </a:cxn>
              <a:cxn ang="0">
                <a:pos x="T2" y="T3"/>
              </a:cxn>
              <a:cxn ang="0">
                <a:pos x="T4" y="T5"/>
              </a:cxn>
              <a:cxn ang="0">
                <a:pos x="T6" y="T7"/>
              </a:cxn>
              <a:cxn ang="0">
                <a:pos x="T8" y="T9"/>
              </a:cxn>
            </a:cxnLst>
            <a:rect l="0" t="0" r="r" b="b"/>
            <a:pathLst>
              <a:path w="583" h="301">
                <a:moveTo>
                  <a:pt x="583" y="294"/>
                </a:moveTo>
                <a:lnTo>
                  <a:pt x="8" y="301"/>
                </a:lnTo>
                <a:lnTo>
                  <a:pt x="0" y="15"/>
                </a:lnTo>
                <a:lnTo>
                  <a:pt x="575" y="0"/>
                </a:lnTo>
                <a:lnTo>
                  <a:pt x="583" y="29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3" name="Freeform 179">
            <a:extLst>
              <a:ext uri="{FF2B5EF4-FFF2-40B4-BE49-F238E27FC236}">
                <a16:creationId xmlns:a16="http://schemas.microsoft.com/office/drawing/2014/main" id="{00000000-0008-0000-0000-0000B3040000}"/>
              </a:ext>
            </a:extLst>
          </xdr:cNvPr>
          <xdr:cNvSpPr>
            <a:spLocks/>
          </xdr:cNvSpPr>
        </xdr:nvSpPr>
        <xdr:spPr bwMode="auto">
          <a:xfrm>
            <a:off x="1002" y="265"/>
            <a:ext cx="28" cy="28"/>
          </a:xfrm>
          <a:custGeom>
            <a:avLst/>
            <a:gdLst>
              <a:gd name="T0" fmla="*/ 326 w 714"/>
              <a:gd name="T1" fmla="*/ 665 h 665"/>
              <a:gd name="T2" fmla="*/ 70 w 714"/>
              <a:gd name="T3" fmla="*/ 662 h 665"/>
              <a:gd name="T4" fmla="*/ 27 w 714"/>
              <a:gd name="T5" fmla="*/ 658 h 665"/>
              <a:gd name="T6" fmla="*/ 31 w 714"/>
              <a:gd name="T7" fmla="*/ 627 h 665"/>
              <a:gd name="T8" fmla="*/ 39 w 714"/>
              <a:gd name="T9" fmla="*/ 271 h 665"/>
              <a:gd name="T10" fmla="*/ 0 w 714"/>
              <a:gd name="T11" fmla="*/ 268 h 665"/>
              <a:gd name="T12" fmla="*/ 12 w 714"/>
              <a:gd name="T13" fmla="*/ 0 h 665"/>
              <a:gd name="T14" fmla="*/ 54 w 714"/>
              <a:gd name="T15" fmla="*/ 7 h 665"/>
              <a:gd name="T16" fmla="*/ 116 w 714"/>
              <a:gd name="T17" fmla="*/ 7 h 665"/>
              <a:gd name="T18" fmla="*/ 144 w 714"/>
              <a:gd name="T19" fmla="*/ 24 h 665"/>
              <a:gd name="T20" fmla="*/ 148 w 714"/>
              <a:gd name="T21" fmla="*/ 51 h 665"/>
              <a:gd name="T22" fmla="*/ 206 w 714"/>
              <a:gd name="T23" fmla="*/ 58 h 665"/>
              <a:gd name="T24" fmla="*/ 245 w 714"/>
              <a:gd name="T25" fmla="*/ 85 h 665"/>
              <a:gd name="T26" fmla="*/ 299 w 714"/>
              <a:gd name="T27" fmla="*/ 93 h 665"/>
              <a:gd name="T28" fmla="*/ 377 w 714"/>
              <a:gd name="T29" fmla="*/ 58 h 665"/>
              <a:gd name="T30" fmla="*/ 447 w 714"/>
              <a:gd name="T31" fmla="*/ 66 h 665"/>
              <a:gd name="T32" fmla="*/ 559 w 714"/>
              <a:gd name="T33" fmla="*/ 31 h 665"/>
              <a:gd name="T34" fmla="*/ 586 w 714"/>
              <a:gd name="T35" fmla="*/ 31 h 665"/>
              <a:gd name="T36" fmla="*/ 626 w 714"/>
              <a:gd name="T37" fmla="*/ 74 h 665"/>
              <a:gd name="T38" fmla="*/ 593 w 714"/>
              <a:gd name="T39" fmla="*/ 108 h 665"/>
              <a:gd name="T40" fmla="*/ 582 w 714"/>
              <a:gd name="T41" fmla="*/ 131 h 665"/>
              <a:gd name="T42" fmla="*/ 598 w 714"/>
              <a:gd name="T43" fmla="*/ 151 h 665"/>
              <a:gd name="T44" fmla="*/ 609 w 714"/>
              <a:gd name="T45" fmla="*/ 212 h 665"/>
              <a:gd name="T46" fmla="*/ 633 w 714"/>
              <a:gd name="T47" fmla="*/ 232 h 665"/>
              <a:gd name="T48" fmla="*/ 637 w 714"/>
              <a:gd name="T49" fmla="*/ 294 h 665"/>
              <a:gd name="T50" fmla="*/ 652 w 714"/>
              <a:gd name="T51" fmla="*/ 325 h 665"/>
              <a:gd name="T52" fmla="*/ 699 w 714"/>
              <a:gd name="T53" fmla="*/ 337 h 665"/>
              <a:gd name="T54" fmla="*/ 714 w 714"/>
              <a:gd name="T55" fmla="*/ 360 h 665"/>
              <a:gd name="T56" fmla="*/ 714 w 714"/>
              <a:gd name="T57" fmla="*/ 383 h 665"/>
              <a:gd name="T58" fmla="*/ 330 w 714"/>
              <a:gd name="T59" fmla="*/ 383 h 665"/>
              <a:gd name="T60" fmla="*/ 326 w 714"/>
              <a:gd name="T61" fmla="*/ 665 h 6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14" h="665">
                <a:moveTo>
                  <a:pt x="326" y="665"/>
                </a:moveTo>
                <a:lnTo>
                  <a:pt x="70" y="662"/>
                </a:lnTo>
                <a:lnTo>
                  <a:pt x="27" y="658"/>
                </a:lnTo>
                <a:lnTo>
                  <a:pt x="31" y="627"/>
                </a:lnTo>
                <a:lnTo>
                  <a:pt x="39" y="271"/>
                </a:lnTo>
                <a:lnTo>
                  <a:pt x="0" y="268"/>
                </a:lnTo>
                <a:lnTo>
                  <a:pt x="12" y="0"/>
                </a:lnTo>
                <a:lnTo>
                  <a:pt x="54" y="7"/>
                </a:lnTo>
                <a:lnTo>
                  <a:pt x="116" y="7"/>
                </a:lnTo>
                <a:lnTo>
                  <a:pt x="144" y="24"/>
                </a:lnTo>
                <a:lnTo>
                  <a:pt x="148" y="51"/>
                </a:lnTo>
                <a:lnTo>
                  <a:pt x="206" y="58"/>
                </a:lnTo>
                <a:lnTo>
                  <a:pt x="245" y="85"/>
                </a:lnTo>
                <a:lnTo>
                  <a:pt x="299" y="93"/>
                </a:lnTo>
                <a:lnTo>
                  <a:pt x="377" y="58"/>
                </a:lnTo>
                <a:lnTo>
                  <a:pt x="447" y="66"/>
                </a:lnTo>
                <a:lnTo>
                  <a:pt x="559" y="31"/>
                </a:lnTo>
                <a:lnTo>
                  <a:pt x="586" y="31"/>
                </a:lnTo>
                <a:lnTo>
                  <a:pt x="626" y="74"/>
                </a:lnTo>
                <a:lnTo>
                  <a:pt x="593" y="108"/>
                </a:lnTo>
                <a:lnTo>
                  <a:pt x="582" y="131"/>
                </a:lnTo>
                <a:lnTo>
                  <a:pt x="598" y="151"/>
                </a:lnTo>
                <a:lnTo>
                  <a:pt x="609" y="212"/>
                </a:lnTo>
                <a:lnTo>
                  <a:pt x="633" y="232"/>
                </a:lnTo>
                <a:lnTo>
                  <a:pt x="637" y="294"/>
                </a:lnTo>
                <a:lnTo>
                  <a:pt x="652" y="325"/>
                </a:lnTo>
                <a:lnTo>
                  <a:pt x="699" y="337"/>
                </a:lnTo>
                <a:lnTo>
                  <a:pt x="714" y="360"/>
                </a:lnTo>
                <a:lnTo>
                  <a:pt x="714" y="383"/>
                </a:lnTo>
                <a:lnTo>
                  <a:pt x="330" y="383"/>
                </a:lnTo>
                <a:lnTo>
                  <a:pt x="326" y="66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4" name="Freeform 180">
            <a:extLst>
              <a:ext uri="{FF2B5EF4-FFF2-40B4-BE49-F238E27FC236}">
                <a16:creationId xmlns:a16="http://schemas.microsoft.com/office/drawing/2014/main" id="{00000000-0008-0000-0000-0000B4040000}"/>
              </a:ext>
            </a:extLst>
          </xdr:cNvPr>
          <xdr:cNvSpPr>
            <a:spLocks/>
          </xdr:cNvSpPr>
        </xdr:nvSpPr>
        <xdr:spPr bwMode="auto">
          <a:xfrm>
            <a:off x="1002" y="265"/>
            <a:ext cx="28" cy="28"/>
          </a:xfrm>
          <a:custGeom>
            <a:avLst/>
            <a:gdLst>
              <a:gd name="T0" fmla="*/ 326 w 714"/>
              <a:gd name="T1" fmla="*/ 665 h 665"/>
              <a:gd name="T2" fmla="*/ 70 w 714"/>
              <a:gd name="T3" fmla="*/ 662 h 665"/>
              <a:gd name="T4" fmla="*/ 27 w 714"/>
              <a:gd name="T5" fmla="*/ 658 h 665"/>
              <a:gd name="T6" fmla="*/ 31 w 714"/>
              <a:gd name="T7" fmla="*/ 627 h 665"/>
              <a:gd name="T8" fmla="*/ 39 w 714"/>
              <a:gd name="T9" fmla="*/ 271 h 665"/>
              <a:gd name="T10" fmla="*/ 0 w 714"/>
              <a:gd name="T11" fmla="*/ 268 h 665"/>
              <a:gd name="T12" fmla="*/ 12 w 714"/>
              <a:gd name="T13" fmla="*/ 0 h 665"/>
              <a:gd name="T14" fmla="*/ 54 w 714"/>
              <a:gd name="T15" fmla="*/ 7 h 665"/>
              <a:gd name="T16" fmla="*/ 116 w 714"/>
              <a:gd name="T17" fmla="*/ 7 h 665"/>
              <a:gd name="T18" fmla="*/ 144 w 714"/>
              <a:gd name="T19" fmla="*/ 24 h 665"/>
              <a:gd name="T20" fmla="*/ 148 w 714"/>
              <a:gd name="T21" fmla="*/ 51 h 665"/>
              <a:gd name="T22" fmla="*/ 206 w 714"/>
              <a:gd name="T23" fmla="*/ 58 h 665"/>
              <a:gd name="T24" fmla="*/ 245 w 714"/>
              <a:gd name="T25" fmla="*/ 85 h 665"/>
              <a:gd name="T26" fmla="*/ 299 w 714"/>
              <a:gd name="T27" fmla="*/ 93 h 665"/>
              <a:gd name="T28" fmla="*/ 377 w 714"/>
              <a:gd name="T29" fmla="*/ 58 h 665"/>
              <a:gd name="T30" fmla="*/ 447 w 714"/>
              <a:gd name="T31" fmla="*/ 66 h 665"/>
              <a:gd name="T32" fmla="*/ 559 w 714"/>
              <a:gd name="T33" fmla="*/ 31 h 665"/>
              <a:gd name="T34" fmla="*/ 586 w 714"/>
              <a:gd name="T35" fmla="*/ 31 h 665"/>
              <a:gd name="T36" fmla="*/ 626 w 714"/>
              <a:gd name="T37" fmla="*/ 74 h 665"/>
              <a:gd name="T38" fmla="*/ 593 w 714"/>
              <a:gd name="T39" fmla="*/ 108 h 665"/>
              <a:gd name="T40" fmla="*/ 582 w 714"/>
              <a:gd name="T41" fmla="*/ 131 h 665"/>
              <a:gd name="T42" fmla="*/ 598 w 714"/>
              <a:gd name="T43" fmla="*/ 151 h 665"/>
              <a:gd name="T44" fmla="*/ 609 w 714"/>
              <a:gd name="T45" fmla="*/ 212 h 665"/>
              <a:gd name="T46" fmla="*/ 633 w 714"/>
              <a:gd name="T47" fmla="*/ 232 h 665"/>
              <a:gd name="T48" fmla="*/ 637 w 714"/>
              <a:gd name="T49" fmla="*/ 294 h 665"/>
              <a:gd name="T50" fmla="*/ 652 w 714"/>
              <a:gd name="T51" fmla="*/ 325 h 665"/>
              <a:gd name="T52" fmla="*/ 699 w 714"/>
              <a:gd name="T53" fmla="*/ 337 h 665"/>
              <a:gd name="T54" fmla="*/ 714 w 714"/>
              <a:gd name="T55" fmla="*/ 360 h 665"/>
              <a:gd name="T56" fmla="*/ 714 w 714"/>
              <a:gd name="T57" fmla="*/ 383 h 665"/>
              <a:gd name="T58" fmla="*/ 330 w 714"/>
              <a:gd name="T59" fmla="*/ 383 h 665"/>
              <a:gd name="T60" fmla="*/ 326 w 714"/>
              <a:gd name="T61" fmla="*/ 665 h 6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14" h="665">
                <a:moveTo>
                  <a:pt x="326" y="665"/>
                </a:moveTo>
                <a:lnTo>
                  <a:pt x="70" y="662"/>
                </a:lnTo>
                <a:lnTo>
                  <a:pt x="27" y="658"/>
                </a:lnTo>
                <a:lnTo>
                  <a:pt x="31" y="627"/>
                </a:lnTo>
                <a:lnTo>
                  <a:pt x="39" y="271"/>
                </a:lnTo>
                <a:lnTo>
                  <a:pt x="0" y="268"/>
                </a:lnTo>
                <a:lnTo>
                  <a:pt x="12" y="0"/>
                </a:lnTo>
                <a:lnTo>
                  <a:pt x="54" y="7"/>
                </a:lnTo>
                <a:lnTo>
                  <a:pt x="116" y="7"/>
                </a:lnTo>
                <a:lnTo>
                  <a:pt x="144" y="24"/>
                </a:lnTo>
                <a:lnTo>
                  <a:pt x="148" y="51"/>
                </a:lnTo>
                <a:lnTo>
                  <a:pt x="206" y="58"/>
                </a:lnTo>
                <a:lnTo>
                  <a:pt x="245" y="85"/>
                </a:lnTo>
                <a:lnTo>
                  <a:pt x="299" y="93"/>
                </a:lnTo>
                <a:lnTo>
                  <a:pt x="377" y="58"/>
                </a:lnTo>
                <a:lnTo>
                  <a:pt x="447" y="66"/>
                </a:lnTo>
                <a:lnTo>
                  <a:pt x="559" y="31"/>
                </a:lnTo>
                <a:lnTo>
                  <a:pt x="586" y="31"/>
                </a:lnTo>
                <a:lnTo>
                  <a:pt x="626" y="74"/>
                </a:lnTo>
                <a:lnTo>
                  <a:pt x="593" y="108"/>
                </a:lnTo>
                <a:lnTo>
                  <a:pt x="582" y="131"/>
                </a:lnTo>
                <a:lnTo>
                  <a:pt x="598" y="151"/>
                </a:lnTo>
                <a:lnTo>
                  <a:pt x="609" y="212"/>
                </a:lnTo>
                <a:lnTo>
                  <a:pt x="633" y="232"/>
                </a:lnTo>
                <a:lnTo>
                  <a:pt x="637" y="294"/>
                </a:lnTo>
                <a:lnTo>
                  <a:pt x="652" y="325"/>
                </a:lnTo>
                <a:lnTo>
                  <a:pt x="699" y="337"/>
                </a:lnTo>
                <a:lnTo>
                  <a:pt x="714" y="360"/>
                </a:lnTo>
                <a:lnTo>
                  <a:pt x="714" y="383"/>
                </a:lnTo>
                <a:lnTo>
                  <a:pt x="330" y="383"/>
                </a:lnTo>
                <a:lnTo>
                  <a:pt x="326" y="66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5" name="Freeform 181">
            <a:extLst>
              <a:ext uri="{FF2B5EF4-FFF2-40B4-BE49-F238E27FC236}">
                <a16:creationId xmlns:a16="http://schemas.microsoft.com/office/drawing/2014/main" id="{00000000-0008-0000-0000-0000B5040000}"/>
              </a:ext>
            </a:extLst>
          </xdr:cNvPr>
          <xdr:cNvSpPr>
            <a:spLocks/>
          </xdr:cNvSpPr>
        </xdr:nvSpPr>
        <xdr:spPr bwMode="auto">
          <a:xfrm>
            <a:off x="945" y="275"/>
            <a:ext cx="14" cy="37"/>
          </a:xfrm>
          <a:custGeom>
            <a:avLst/>
            <a:gdLst>
              <a:gd name="T0" fmla="*/ 0 w 357"/>
              <a:gd name="T1" fmla="*/ 874 h 891"/>
              <a:gd name="T2" fmla="*/ 4 w 357"/>
              <a:gd name="T3" fmla="*/ 763 h 891"/>
              <a:gd name="T4" fmla="*/ 39 w 357"/>
              <a:gd name="T5" fmla="*/ 0 h 891"/>
              <a:gd name="T6" fmla="*/ 319 w 357"/>
              <a:gd name="T7" fmla="*/ 15 h 891"/>
              <a:gd name="T8" fmla="*/ 303 w 357"/>
              <a:gd name="T9" fmla="*/ 399 h 891"/>
              <a:gd name="T10" fmla="*/ 357 w 357"/>
              <a:gd name="T11" fmla="*/ 403 h 891"/>
              <a:gd name="T12" fmla="*/ 338 w 357"/>
              <a:gd name="T13" fmla="*/ 789 h 891"/>
              <a:gd name="T14" fmla="*/ 195 w 357"/>
              <a:gd name="T15" fmla="*/ 786 h 891"/>
              <a:gd name="T16" fmla="*/ 190 w 357"/>
              <a:gd name="T17" fmla="*/ 891 h 891"/>
              <a:gd name="T18" fmla="*/ 0 w 357"/>
              <a:gd name="T19" fmla="*/ 874 h 8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7" h="891">
                <a:moveTo>
                  <a:pt x="0" y="874"/>
                </a:moveTo>
                <a:lnTo>
                  <a:pt x="4" y="763"/>
                </a:lnTo>
                <a:lnTo>
                  <a:pt x="39" y="0"/>
                </a:lnTo>
                <a:lnTo>
                  <a:pt x="319" y="15"/>
                </a:lnTo>
                <a:lnTo>
                  <a:pt x="303" y="399"/>
                </a:lnTo>
                <a:lnTo>
                  <a:pt x="357" y="403"/>
                </a:lnTo>
                <a:lnTo>
                  <a:pt x="338" y="789"/>
                </a:lnTo>
                <a:lnTo>
                  <a:pt x="195" y="786"/>
                </a:lnTo>
                <a:lnTo>
                  <a:pt x="190" y="891"/>
                </a:lnTo>
                <a:lnTo>
                  <a:pt x="0" y="87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6" name="Freeform 182">
            <a:extLst>
              <a:ext uri="{FF2B5EF4-FFF2-40B4-BE49-F238E27FC236}">
                <a16:creationId xmlns:a16="http://schemas.microsoft.com/office/drawing/2014/main" id="{00000000-0008-0000-0000-0000B6040000}"/>
              </a:ext>
            </a:extLst>
          </xdr:cNvPr>
          <xdr:cNvSpPr>
            <a:spLocks/>
          </xdr:cNvSpPr>
        </xdr:nvSpPr>
        <xdr:spPr bwMode="auto">
          <a:xfrm>
            <a:off x="945" y="275"/>
            <a:ext cx="14" cy="37"/>
          </a:xfrm>
          <a:custGeom>
            <a:avLst/>
            <a:gdLst>
              <a:gd name="T0" fmla="*/ 0 w 357"/>
              <a:gd name="T1" fmla="*/ 874 h 891"/>
              <a:gd name="T2" fmla="*/ 4 w 357"/>
              <a:gd name="T3" fmla="*/ 763 h 891"/>
              <a:gd name="T4" fmla="*/ 39 w 357"/>
              <a:gd name="T5" fmla="*/ 0 h 891"/>
              <a:gd name="T6" fmla="*/ 319 w 357"/>
              <a:gd name="T7" fmla="*/ 15 h 891"/>
              <a:gd name="T8" fmla="*/ 303 w 357"/>
              <a:gd name="T9" fmla="*/ 399 h 891"/>
              <a:gd name="T10" fmla="*/ 357 w 357"/>
              <a:gd name="T11" fmla="*/ 403 h 891"/>
              <a:gd name="T12" fmla="*/ 338 w 357"/>
              <a:gd name="T13" fmla="*/ 789 h 891"/>
              <a:gd name="T14" fmla="*/ 195 w 357"/>
              <a:gd name="T15" fmla="*/ 786 h 891"/>
              <a:gd name="T16" fmla="*/ 190 w 357"/>
              <a:gd name="T17" fmla="*/ 891 h 891"/>
              <a:gd name="T18" fmla="*/ 0 w 357"/>
              <a:gd name="T19" fmla="*/ 874 h 8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7" h="891">
                <a:moveTo>
                  <a:pt x="0" y="874"/>
                </a:moveTo>
                <a:lnTo>
                  <a:pt x="4" y="763"/>
                </a:lnTo>
                <a:lnTo>
                  <a:pt x="39" y="0"/>
                </a:lnTo>
                <a:lnTo>
                  <a:pt x="319" y="15"/>
                </a:lnTo>
                <a:lnTo>
                  <a:pt x="303" y="399"/>
                </a:lnTo>
                <a:lnTo>
                  <a:pt x="357" y="403"/>
                </a:lnTo>
                <a:lnTo>
                  <a:pt x="338" y="789"/>
                </a:lnTo>
                <a:lnTo>
                  <a:pt x="195" y="786"/>
                </a:lnTo>
                <a:lnTo>
                  <a:pt x="190" y="891"/>
                </a:lnTo>
                <a:lnTo>
                  <a:pt x="0" y="87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7" name="Freeform 183">
            <a:extLst>
              <a:ext uri="{FF2B5EF4-FFF2-40B4-BE49-F238E27FC236}">
                <a16:creationId xmlns:a16="http://schemas.microsoft.com/office/drawing/2014/main" id="{00000000-0008-0000-0000-0000B7040000}"/>
              </a:ext>
            </a:extLst>
          </xdr:cNvPr>
          <xdr:cNvSpPr>
            <a:spLocks/>
          </xdr:cNvSpPr>
        </xdr:nvSpPr>
        <xdr:spPr bwMode="auto">
          <a:xfrm>
            <a:off x="957" y="275"/>
            <a:ext cx="19" cy="33"/>
          </a:xfrm>
          <a:custGeom>
            <a:avLst/>
            <a:gdLst>
              <a:gd name="T0" fmla="*/ 35 w 496"/>
              <a:gd name="T1" fmla="*/ 774 h 786"/>
              <a:gd name="T2" fmla="*/ 54 w 496"/>
              <a:gd name="T3" fmla="*/ 388 h 786"/>
              <a:gd name="T4" fmla="*/ 0 w 496"/>
              <a:gd name="T5" fmla="*/ 384 h 786"/>
              <a:gd name="T6" fmla="*/ 16 w 496"/>
              <a:gd name="T7" fmla="*/ 0 h 786"/>
              <a:gd name="T8" fmla="*/ 438 w 496"/>
              <a:gd name="T9" fmla="*/ 17 h 786"/>
              <a:gd name="T10" fmla="*/ 496 w 496"/>
              <a:gd name="T11" fmla="*/ 20 h 786"/>
              <a:gd name="T12" fmla="*/ 481 w 496"/>
              <a:gd name="T13" fmla="*/ 403 h 786"/>
              <a:gd name="T14" fmla="*/ 341 w 496"/>
              <a:gd name="T15" fmla="*/ 400 h 786"/>
              <a:gd name="T16" fmla="*/ 323 w 496"/>
              <a:gd name="T17" fmla="*/ 786 h 786"/>
              <a:gd name="T18" fmla="*/ 35 w 496"/>
              <a:gd name="T19" fmla="*/ 774 h 7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6" h="786">
                <a:moveTo>
                  <a:pt x="35" y="774"/>
                </a:moveTo>
                <a:lnTo>
                  <a:pt x="54" y="388"/>
                </a:lnTo>
                <a:lnTo>
                  <a:pt x="0" y="384"/>
                </a:lnTo>
                <a:lnTo>
                  <a:pt x="16" y="0"/>
                </a:lnTo>
                <a:lnTo>
                  <a:pt x="438" y="17"/>
                </a:lnTo>
                <a:lnTo>
                  <a:pt x="496" y="20"/>
                </a:lnTo>
                <a:lnTo>
                  <a:pt x="481" y="403"/>
                </a:lnTo>
                <a:lnTo>
                  <a:pt x="341" y="400"/>
                </a:lnTo>
                <a:lnTo>
                  <a:pt x="323" y="786"/>
                </a:lnTo>
                <a:lnTo>
                  <a:pt x="35" y="77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8" name="Freeform 184">
            <a:extLst>
              <a:ext uri="{FF2B5EF4-FFF2-40B4-BE49-F238E27FC236}">
                <a16:creationId xmlns:a16="http://schemas.microsoft.com/office/drawing/2014/main" id="{00000000-0008-0000-0000-0000B8040000}"/>
              </a:ext>
            </a:extLst>
          </xdr:cNvPr>
          <xdr:cNvSpPr>
            <a:spLocks/>
          </xdr:cNvSpPr>
        </xdr:nvSpPr>
        <xdr:spPr bwMode="auto">
          <a:xfrm>
            <a:off x="957" y="275"/>
            <a:ext cx="19" cy="33"/>
          </a:xfrm>
          <a:custGeom>
            <a:avLst/>
            <a:gdLst>
              <a:gd name="T0" fmla="*/ 35 w 496"/>
              <a:gd name="T1" fmla="*/ 774 h 786"/>
              <a:gd name="T2" fmla="*/ 54 w 496"/>
              <a:gd name="T3" fmla="*/ 388 h 786"/>
              <a:gd name="T4" fmla="*/ 0 w 496"/>
              <a:gd name="T5" fmla="*/ 384 h 786"/>
              <a:gd name="T6" fmla="*/ 16 w 496"/>
              <a:gd name="T7" fmla="*/ 0 h 786"/>
              <a:gd name="T8" fmla="*/ 438 w 496"/>
              <a:gd name="T9" fmla="*/ 17 h 786"/>
              <a:gd name="T10" fmla="*/ 496 w 496"/>
              <a:gd name="T11" fmla="*/ 20 h 786"/>
              <a:gd name="T12" fmla="*/ 481 w 496"/>
              <a:gd name="T13" fmla="*/ 403 h 786"/>
              <a:gd name="T14" fmla="*/ 341 w 496"/>
              <a:gd name="T15" fmla="*/ 400 h 786"/>
              <a:gd name="T16" fmla="*/ 323 w 496"/>
              <a:gd name="T17" fmla="*/ 786 h 786"/>
              <a:gd name="T18" fmla="*/ 35 w 496"/>
              <a:gd name="T19" fmla="*/ 774 h 7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6" h="786">
                <a:moveTo>
                  <a:pt x="35" y="774"/>
                </a:moveTo>
                <a:lnTo>
                  <a:pt x="54" y="388"/>
                </a:lnTo>
                <a:lnTo>
                  <a:pt x="0" y="384"/>
                </a:lnTo>
                <a:lnTo>
                  <a:pt x="16" y="0"/>
                </a:lnTo>
                <a:lnTo>
                  <a:pt x="438" y="17"/>
                </a:lnTo>
                <a:lnTo>
                  <a:pt x="496" y="20"/>
                </a:lnTo>
                <a:lnTo>
                  <a:pt x="481" y="403"/>
                </a:lnTo>
                <a:lnTo>
                  <a:pt x="341" y="400"/>
                </a:lnTo>
                <a:lnTo>
                  <a:pt x="323" y="786"/>
                </a:lnTo>
                <a:lnTo>
                  <a:pt x="35" y="77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09" name="Freeform 185">
            <a:extLst>
              <a:ext uri="{FF2B5EF4-FFF2-40B4-BE49-F238E27FC236}">
                <a16:creationId xmlns:a16="http://schemas.microsoft.com/office/drawing/2014/main" id="{00000000-0008-0000-0000-0000B9040000}"/>
              </a:ext>
            </a:extLst>
          </xdr:cNvPr>
          <xdr:cNvSpPr>
            <a:spLocks/>
          </xdr:cNvSpPr>
        </xdr:nvSpPr>
        <xdr:spPr bwMode="auto">
          <a:xfrm>
            <a:off x="1084" y="277"/>
            <a:ext cx="32" cy="32"/>
          </a:xfrm>
          <a:custGeom>
            <a:avLst/>
            <a:gdLst>
              <a:gd name="T0" fmla="*/ 350 w 808"/>
              <a:gd name="T1" fmla="*/ 773 h 778"/>
              <a:gd name="T2" fmla="*/ 34 w 808"/>
              <a:gd name="T3" fmla="*/ 778 h 778"/>
              <a:gd name="T4" fmla="*/ 27 w 808"/>
              <a:gd name="T5" fmla="*/ 395 h 778"/>
              <a:gd name="T6" fmla="*/ 4 w 808"/>
              <a:gd name="T7" fmla="*/ 395 h 778"/>
              <a:gd name="T8" fmla="*/ 0 w 808"/>
              <a:gd name="T9" fmla="*/ 11 h 778"/>
              <a:gd name="T10" fmla="*/ 163 w 808"/>
              <a:gd name="T11" fmla="*/ 7 h 778"/>
              <a:gd name="T12" fmla="*/ 738 w 808"/>
              <a:gd name="T13" fmla="*/ 0 h 778"/>
              <a:gd name="T14" fmla="*/ 764 w 808"/>
              <a:gd name="T15" fmla="*/ 0 h 778"/>
              <a:gd name="T16" fmla="*/ 768 w 808"/>
              <a:gd name="T17" fmla="*/ 88 h 778"/>
              <a:gd name="T18" fmla="*/ 781 w 808"/>
              <a:gd name="T19" fmla="*/ 376 h 778"/>
              <a:gd name="T20" fmla="*/ 792 w 808"/>
              <a:gd name="T21" fmla="*/ 379 h 778"/>
              <a:gd name="T22" fmla="*/ 808 w 808"/>
              <a:gd name="T23" fmla="*/ 766 h 778"/>
              <a:gd name="T24" fmla="*/ 350 w 808"/>
              <a:gd name="T25" fmla="*/ 773 h 7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08" h="778">
                <a:moveTo>
                  <a:pt x="350" y="773"/>
                </a:moveTo>
                <a:lnTo>
                  <a:pt x="34" y="778"/>
                </a:lnTo>
                <a:lnTo>
                  <a:pt x="27" y="395"/>
                </a:lnTo>
                <a:lnTo>
                  <a:pt x="4" y="395"/>
                </a:lnTo>
                <a:lnTo>
                  <a:pt x="0" y="11"/>
                </a:lnTo>
                <a:lnTo>
                  <a:pt x="163" y="7"/>
                </a:lnTo>
                <a:lnTo>
                  <a:pt x="738" y="0"/>
                </a:lnTo>
                <a:lnTo>
                  <a:pt x="764" y="0"/>
                </a:lnTo>
                <a:lnTo>
                  <a:pt x="768" y="88"/>
                </a:lnTo>
                <a:lnTo>
                  <a:pt x="781" y="376"/>
                </a:lnTo>
                <a:lnTo>
                  <a:pt x="792" y="379"/>
                </a:lnTo>
                <a:lnTo>
                  <a:pt x="808" y="766"/>
                </a:lnTo>
                <a:lnTo>
                  <a:pt x="350" y="7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0" name="Freeform 186">
            <a:extLst>
              <a:ext uri="{FF2B5EF4-FFF2-40B4-BE49-F238E27FC236}">
                <a16:creationId xmlns:a16="http://schemas.microsoft.com/office/drawing/2014/main" id="{00000000-0008-0000-0000-0000BA040000}"/>
              </a:ext>
            </a:extLst>
          </xdr:cNvPr>
          <xdr:cNvSpPr>
            <a:spLocks/>
          </xdr:cNvSpPr>
        </xdr:nvSpPr>
        <xdr:spPr bwMode="auto">
          <a:xfrm>
            <a:off x="1084" y="277"/>
            <a:ext cx="32" cy="32"/>
          </a:xfrm>
          <a:custGeom>
            <a:avLst/>
            <a:gdLst>
              <a:gd name="T0" fmla="*/ 350 w 808"/>
              <a:gd name="T1" fmla="*/ 773 h 778"/>
              <a:gd name="T2" fmla="*/ 34 w 808"/>
              <a:gd name="T3" fmla="*/ 778 h 778"/>
              <a:gd name="T4" fmla="*/ 27 w 808"/>
              <a:gd name="T5" fmla="*/ 395 h 778"/>
              <a:gd name="T6" fmla="*/ 4 w 808"/>
              <a:gd name="T7" fmla="*/ 395 h 778"/>
              <a:gd name="T8" fmla="*/ 0 w 808"/>
              <a:gd name="T9" fmla="*/ 11 h 778"/>
              <a:gd name="T10" fmla="*/ 163 w 808"/>
              <a:gd name="T11" fmla="*/ 7 h 778"/>
              <a:gd name="T12" fmla="*/ 738 w 808"/>
              <a:gd name="T13" fmla="*/ 0 h 778"/>
              <a:gd name="T14" fmla="*/ 764 w 808"/>
              <a:gd name="T15" fmla="*/ 0 h 778"/>
              <a:gd name="T16" fmla="*/ 768 w 808"/>
              <a:gd name="T17" fmla="*/ 88 h 778"/>
              <a:gd name="T18" fmla="*/ 781 w 808"/>
              <a:gd name="T19" fmla="*/ 376 h 778"/>
              <a:gd name="T20" fmla="*/ 792 w 808"/>
              <a:gd name="T21" fmla="*/ 379 h 778"/>
              <a:gd name="T22" fmla="*/ 808 w 808"/>
              <a:gd name="T23" fmla="*/ 766 h 778"/>
              <a:gd name="T24" fmla="*/ 350 w 808"/>
              <a:gd name="T25" fmla="*/ 773 h 7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08" h="778">
                <a:moveTo>
                  <a:pt x="350" y="773"/>
                </a:moveTo>
                <a:lnTo>
                  <a:pt x="34" y="778"/>
                </a:lnTo>
                <a:lnTo>
                  <a:pt x="27" y="395"/>
                </a:lnTo>
                <a:lnTo>
                  <a:pt x="4" y="395"/>
                </a:lnTo>
                <a:lnTo>
                  <a:pt x="0" y="11"/>
                </a:lnTo>
                <a:lnTo>
                  <a:pt x="163" y="7"/>
                </a:lnTo>
                <a:lnTo>
                  <a:pt x="738" y="0"/>
                </a:lnTo>
                <a:lnTo>
                  <a:pt x="764" y="0"/>
                </a:lnTo>
                <a:lnTo>
                  <a:pt x="768" y="88"/>
                </a:lnTo>
                <a:lnTo>
                  <a:pt x="781" y="376"/>
                </a:lnTo>
                <a:lnTo>
                  <a:pt x="792" y="379"/>
                </a:lnTo>
                <a:lnTo>
                  <a:pt x="808" y="766"/>
                </a:lnTo>
                <a:lnTo>
                  <a:pt x="350" y="77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1" name="Freeform 187">
            <a:extLst>
              <a:ext uri="{FF2B5EF4-FFF2-40B4-BE49-F238E27FC236}">
                <a16:creationId xmlns:a16="http://schemas.microsoft.com/office/drawing/2014/main" id="{00000000-0008-0000-0000-0000BB040000}"/>
              </a:ext>
            </a:extLst>
          </xdr:cNvPr>
          <xdr:cNvSpPr>
            <a:spLocks/>
          </xdr:cNvSpPr>
        </xdr:nvSpPr>
        <xdr:spPr bwMode="auto">
          <a:xfrm>
            <a:off x="1065" y="277"/>
            <a:ext cx="20" cy="32"/>
          </a:xfrm>
          <a:custGeom>
            <a:avLst/>
            <a:gdLst>
              <a:gd name="T0" fmla="*/ 28 w 512"/>
              <a:gd name="T1" fmla="*/ 771 h 771"/>
              <a:gd name="T2" fmla="*/ 28 w 512"/>
              <a:gd name="T3" fmla="*/ 383 h 771"/>
              <a:gd name="T4" fmla="*/ 0 w 512"/>
              <a:gd name="T5" fmla="*/ 383 h 771"/>
              <a:gd name="T6" fmla="*/ 0 w 512"/>
              <a:gd name="T7" fmla="*/ 8 h 771"/>
              <a:gd name="T8" fmla="*/ 58 w 512"/>
              <a:gd name="T9" fmla="*/ 8 h 771"/>
              <a:gd name="T10" fmla="*/ 478 w 512"/>
              <a:gd name="T11" fmla="*/ 0 h 771"/>
              <a:gd name="T12" fmla="*/ 482 w 512"/>
              <a:gd name="T13" fmla="*/ 383 h 771"/>
              <a:gd name="T14" fmla="*/ 505 w 512"/>
              <a:gd name="T15" fmla="*/ 383 h 771"/>
              <a:gd name="T16" fmla="*/ 512 w 512"/>
              <a:gd name="T17" fmla="*/ 767 h 771"/>
              <a:gd name="T18" fmla="*/ 159 w 512"/>
              <a:gd name="T19" fmla="*/ 771 h 771"/>
              <a:gd name="T20" fmla="*/ 28 w 512"/>
              <a:gd name="T21" fmla="*/ 771 h 7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12" h="771">
                <a:moveTo>
                  <a:pt x="28" y="771"/>
                </a:moveTo>
                <a:lnTo>
                  <a:pt x="28" y="383"/>
                </a:lnTo>
                <a:lnTo>
                  <a:pt x="0" y="383"/>
                </a:lnTo>
                <a:lnTo>
                  <a:pt x="0" y="8"/>
                </a:lnTo>
                <a:lnTo>
                  <a:pt x="58" y="8"/>
                </a:lnTo>
                <a:lnTo>
                  <a:pt x="478" y="0"/>
                </a:lnTo>
                <a:lnTo>
                  <a:pt x="482" y="383"/>
                </a:lnTo>
                <a:lnTo>
                  <a:pt x="505" y="383"/>
                </a:lnTo>
                <a:lnTo>
                  <a:pt x="512" y="767"/>
                </a:lnTo>
                <a:lnTo>
                  <a:pt x="159" y="771"/>
                </a:lnTo>
                <a:lnTo>
                  <a:pt x="28" y="77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2" name="Freeform 188">
            <a:extLst>
              <a:ext uri="{FF2B5EF4-FFF2-40B4-BE49-F238E27FC236}">
                <a16:creationId xmlns:a16="http://schemas.microsoft.com/office/drawing/2014/main" id="{00000000-0008-0000-0000-0000BC040000}"/>
              </a:ext>
            </a:extLst>
          </xdr:cNvPr>
          <xdr:cNvSpPr>
            <a:spLocks/>
          </xdr:cNvSpPr>
        </xdr:nvSpPr>
        <xdr:spPr bwMode="auto">
          <a:xfrm>
            <a:off x="1065" y="277"/>
            <a:ext cx="20" cy="32"/>
          </a:xfrm>
          <a:custGeom>
            <a:avLst/>
            <a:gdLst>
              <a:gd name="T0" fmla="*/ 28 w 512"/>
              <a:gd name="T1" fmla="*/ 771 h 771"/>
              <a:gd name="T2" fmla="*/ 28 w 512"/>
              <a:gd name="T3" fmla="*/ 383 h 771"/>
              <a:gd name="T4" fmla="*/ 0 w 512"/>
              <a:gd name="T5" fmla="*/ 383 h 771"/>
              <a:gd name="T6" fmla="*/ 0 w 512"/>
              <a:gd name="T7" fmla="*/ 8 h 771"/>
              <a:gd name="T8" fmla="*/ 58 w 512"/>
              <a:gd name="T9" fmla="*/ 8 h 771"/>
              <a:gd name="T10" fmla="*/ 478 w 512"/>
              <a:gd name="T11" fmla="*/ 0 h 771"/>
              <a:gd name="T12" fmla="*/ 482 w 512"/>
              <a:gd name="T13" fmla="*/ 383 h 771"/>
              <a:gd name="T14" fmla="*/ 505 w 512"/>
              <a:gd name="T15" fmla="*/ 383 h 771"/>
              <a:gd name="T16" fmla="*/ 512 w 512"/>
              <a:gd name="T17" fmla="*/ 767 h 771"/>
              <a:gd name="T18" fmla="*/ 159 w 512"/>
              <a:gd name="T19" fmla="*/ 771 h 771"/>
              <a:gd name="T20" fmla="*/ 28 w 512"/>
              <a:gd name="T21" fmla="*/ 771 h 7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12" h="771">
                <a:moveTo>
                  <a:pt x="28" y="771"/>
                </a:moveTo>
                <a:lnTo>
                  <a:pt x="28" y="383"/>
                </a:lnTo>
                <a:lnTo>
                  <a:pt x="0" y="383"/>
                </a:lnTo>
                <a:lnTo>
                  <a:pt x="0" y="8"/>
                </a:lnTo>
                <a:lnTo>
                  <a:pt x="58" y="8"/>
                </a:lnTo>
                <a:lnTo>
                  <a:pt x="478" y="0"/>
                </a:lnTo>
                <a:lnTo>
                  <a:pt x="482" y="383"/>
                </a:lnTo>
                <a:lnTo>
                  <a:pt x="505" y="383"/>
                </a:lnTo>
                <a:lnTo>
                  <a:pt x="512" y="767"/>
                </a:lnTo>
                <a:lnTo>
                  <a:pt x="159" y="771"/>
                </a:lnTo>
                <a:lnTo>
                  <a:pt x="28" y="77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3" name="Freeform 189">
            <a:extLst>
              <a:ext uri="{FF2B5EF4-FFF2-40B4-BE49-F238E27FC236}">
                <a16:creationId xmlns:a16="http://schemas.microsoft.com/office/drawing/2014/main" id="{00000000-0008-0000-0000-0000BD040000}"/>
              </a:ext>
            </a:extLst>
          </xdr:cNvPr>
          <xdr:cNvSpPr>
            <a:spLocks/>
          </xdr:cNvSpPr>
        </xdr:nvSpPr>
        <xdr:spPr bwMode="auto">
          <a:xfrm>
            <a:off x="1039" y="278"/>
            <a:ext cx="27" cy="31"/>
          </a:xfrm>
          <a:custGeom>
            <a:avLst/>
            <a:gdLst>
              <a:gd name="T0" fmla="*/ 661 w 661"/>
              <a:gd name="T1" fmla="*/ 763 h 766"/>
              <a:gd name="T2" fmla="*/ 230 w 661"/>
              <a:gd name="T3" fmla="*/ 766 h 766"/>
              <a:gd name="T4" fmla="*/ 230 w 661"/>
              <a:gd name="T5" fmla="*/ 740 h 766"/>
              <a:gd name="T6" fmla="*/ 175 w 661"/>
              <a:gd name="T7" fmla="*/ 743 h 766"/>
              <a:gd name="T8" fmla="*/ 155 w 661"/>
              <a:gd name="T9" fmla="*/ 712 h 766"/>
              <a:gd name="T10" fmla="*/ 128 w 661"/>
              <a:gd name="T11" fmla="*/ 708 h 766"/>
              <a:gd name="T12" fmla="*/ 117 w 661"/>
              <a:gd name="T13" fmla="*/ 681 h 766"/>
              <a:gd name="T14" fmla="*/ 128 w 661"/>
              <a:gd name="T15" fmla="*/ 670 h 766"/>
              <a:gd name="T16" fmla="*/ 128 w 661"/>
              <a:gd name="T17" fmla="*/ 654 h 766"/>
              <a:gd name="T18" fmla="*/ 90 w 661"/>
              <a:gd name="T19" fmla="*/ 638 h 766"/>
              <a:gd name="T20" fmla="*/ 102 w 661"/>
              <a:gd name="T21" fmla="*/ 572 h 766"/>
              <a:gd name="T22" fmla="*/ 40 w 661"/>
              <a:gd name="T23" fmla="*/ 472 h 766"/>
              <a:gd name="T24" fmla="*/ 40 w 661"/>
              <a:gd name="T25" fmla="*/ 417 h 766"/>
              <a:gd name="T26" fmla="*/ 20 w 661"/>
              <a:gd name="T27" fmla="*/ 380 h 766"/>
              <a:gd name="T28" fmla="*/ 47 w 661"/>
              <a:gd name="T29" fmla="*/ 348 h 766"/>
              <a:gd name="T30" fmla="*/ 58 w 661"/>
              <a:gd name="T31" fmla="*/ 313 h 766"/>
              <a:gd name="T32" fmla="*/ 23 w 661"/>
              <a:gd name="T33" fmla="*/ 255 h 766"/>
              <a:gd name="T34" fmla="*/ 0 w 661"/>
              <a:gd name="T35" fmla="*/ 182 h 766"/>
              <a:gd name="T36" fmla="*/ 151 w 661"/>
              <a:gd name="T37" fmla="*/ 185 h 766"/>
              <a:gd name="T38" fmla="*/ 155 w 661"/>
              <a:gd name="T39" fmla="*/ 0 h 766"/>
              <a:gd name="T40" fmla="*/ 209 w 661"/>
              <a:gd name="T41" fmla="*/ 0 h 766"/>
              <a:gd name="T42" fmla="*/ 633 w 661"/>
              <a:gd name="T43" fmla="*/ 0 h 766"/>
              <a:gd name="T44" fmla="*/ 633 w 661"/>
              <a:gd name="T45" fmla="*/ 375 h 766"/>
              <a:gd name="T46" fmla="*/ 661 w 661"/>
              <a:gd name="T47" fmla="*/ 375 h 766"/>
              <a:gd name="T48" fmla="*/ 661 w 661"/>
              <a:gd name="T49" fmla="*/ 763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661" h="766">
                <a:moveTo>
                  <a:pt x="661" y="763"/>
                </a:moveTo>
                <a:lnTo>
                  <a:pt x="230" y="766"/>
                </a:lnTo>
                <a:lnTo>
                  <a:pt x="230" y="740"/>
                </a:lnTo>
                <a:lnTo>
                  <a:pt x="175" y="743"/>
                </a:lnTo>
                <a:lnTo>
                  <a:pt x="155" y="712"/>
                </a:lnTo>
                <a:lnTo>
                  <a:pt x="128" y="708"/>
                </a:lnTo>
                <a:lnTo>
                  <a:pt x="117" y="681"/>
                </a:lnTo>
                <a:lnTo>
                  <a:pt x="128" y="670"/>
                </a:lnTo>
                <a:lnTo>
                  <a:pt x="128" y="654"/>
                </a:lnTo>
                <a:lnTo>
                  <a:pt x="90" y="638"/>
                </a:lnTo>
                <a:lnTo>
                  <a:pt x="102" y="572"/>
                </a:lnTo>
                <a:lnTo>
                  <a:pt x="40" y="472"/>
                </a:lnTo>
                <a:lnTo>
                  <a:pt x="40" y="417"/>
                </a:lnTo>
                <a:lnTo>
                  <a:pt x="20" y="380"/>
                </a:lnTo>
                <a:lnTo>
                  <a:pt x="47" y="348"/>
                </a:lnTo>
                <a:lnTo>
                  <a:pt x="58" y="313"/>
                </a:lnTo>
                <a:lnTo>
                  <a:pt x="23" y="255"/>
                </a:lnTo>
                <a:lnTo>
                  <a:pt x="0" y="182"/>
                </a:lnTo>
                <a:lnTo>
                  <a:pt x="151" y="185"/>
                </a:lnTo>
                <a:lnTo>
                  <a:pt x="155" y="0"/>
                </a:lnTo>
                <a:lnTo>
                  <a:pt x="209" y="0"/>
                </a:lnTo>
                <a:lnTo>
                  <a:pt x="633" y="0"/>
                </a:lnTo>
                <a:lnTo>
                  <a:pt x="633" y="375"/>
                </a:lnTo>
                <a:lnTo>
                  <a:pt x="661" y="375"/>
                </a:lnTo>
                <a:lnTo>
                  <a:pt x="661" y="76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4" name="Freeform 190">
            <a:extLst>
              <a:ext uri="{FF2B5EF4-FFF2-40B4-BE49-F238E27FC236}">
                <a16:creationId xmlns:a16="http://schemas.microsoft.com/office/drawing/2014/main" id="{00000000-0008-0000-0000-0000BE040000}"/>
              </a:ext>
            </a:extLst>
          </xdr:cNvPr>
          <xdr:cNvSpPr>
            <a:spLocks/>
          </xdr:cNvSpPr>
        </xdr:nvSpPr>
        <xdr:spPr bwMode="auto">
          <a:xfrm>
            <a:off x="1039" y="278"/>
            <a:ext cx="27" cy="31"/>
          </a:xfrm>
          <a:custGeom>
            <a:avLst/>
            <a:gdLst>
              <a:gd name="T0" fmla="*/ 661 w 661"/>
              <a:gd name="T1" fmla="*/ 763 h 766"/>
              <a:gd name="T2" fmla="*/ 230 w 661"/>
              <a:gd name="T3" fmla="*/ 766 h 766"/>
              <a:gd name="T4" fmla="*/ 230 w 661"/>
              <a:gd name="T5" fmla="*/ 740 h 766"/>
              <a:gd name="T6" fmla="*/ 175 w 661"/>
              <a:gd name="T7" fmla="*/ 743 h 766"/>
              <a:gd name="T8" fmla="*/ 155 w 661"/>
              <a:gd name="T9" fmla="*/ 712 h 766"/>
              <a:gd name="T10" fmla="*/ 128 w 661"/>
              <a:gd name="T11" fmla="*/ 708 h 766"/>
              <a:gd name="T12" fmla="*/ 117 w 661"/>
              <a:gd name="T13" fmla="*/ 681 h 766"/>
              <a:gd name="T14" fmla="*/ 128 w 661"/>
              <a:gd name="T15" fmla="*/ 670 h 766"/>
              <a:gd name="T16" fmla="*/ 128 w 661"/>
              <a:gd name="T17" fmla="*/ 654 h 766"/>
              <a:gd name="T18" fmla="*/ 90 w 661"/>
              <a:gd name="T19" fmla="*/ 638 h 766"/>
              <a:gd name="T20" fmla="*/ 102 w 661"/>
              <a:gd name="T21" fmla="*/ 572 h 766"/>
              <a:gd name="T22" fmla="*/ 40 w 661"/>
              <a:gd name="T23" fmla="*/ 472 h 766"/>
              <a:gd name="T24" fmla="*/ 40 w 661"/>
              <a:gd name="T25" fmla="*/ 417 h 766"/>
              <a:gd name="T26" fmla="*/ 20 w 661"/>
              <a:gd name="T27" fmla="*/ 380 h 766"/>
              <a:gd name="T28" fmla="*/ 47 w 661"/>
              <a:gd name="T29" fmla="*/ 348 h 766"/>
              <a:gd name="T30" fmla="*/ 58 w 661"/>
              <a:gd name="T31" fmla="*/ 313 h 766"/>
              <a:gd name="T32" fmla="*/ 23 w 661"/>
              <a:gd name="T33" fmla="*/ 255 h 766"/>
              <a:gd name="T34" fmla="*/ 0 w 661"/>
              <a:gd name="T35" fmla="*/ 182 h 766"/>
              <a:gd name="T36" fmla="*/ 151 w 661"/>
              <a:gd name="T37" fmla="*/ 185 h 766"/>
              <a:gd name="T38" fmla="*/ 155 w 661"/>
              <a:gd name="T39" fmla="*/ 0 h 766"/>
              <a:gd name="T40" fmla="*/ 209 w 661"/>
              <a:gd name="T41" fmla="*/ 0 h 766"/>
              <a:gd name="T42" fmla="*/ 633 w 661"/>
              <a:gd name="T43" fmla="*/ 0 h 766"/>
              <a:gd name="T44" fmla="*/ 633 w 661"/>
              <a:gd name="T45" fmla="*/ 375 h 766"/>
              <a:gd name="T46" fmla="*/ 661 w 661"/>
              <a:gd name="T47" fmla="*/ 375 h 766"/>
              <a:gd name="T48" fmla="*/ 661 w 661"/>
              <a:gd name="T49" fmla="*/ 763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661" h="766">
                <a:moveTo>
                  <a:pt x="661" y="763"/>
                </a:moveTo>
                <a:lnTo>
                  <a:pt x="230" y="766"/>
                </a:lnTo>
                <a:lnTo>
                  <a:pt x="230" y="740"/>
                </a:lnTo>
                <a:lnTo>
                  <a:pt x="175" y="743"/>
                </a:lnTo>
                <a:lnTo>
                  <a:pt x="155" y="712"/>
                </a:lnTo>
                <a:lnTo>
                  <a:pt x="128" y="708"/>
                </a:lnTo>
                <a:lnTo>
                  <a:pt x="117" y="681"/>
                </a:lnTo>
                <a:lnTo>
                  <a:pt x="128" y="670"/>
                </a:lnTo>
                <a:lnTo>
                  <a:pt x="128" y="654"/>
                </a:lnTo>
                <a:lnTo>
                  <a:pt x="90" y="638"/>
                </a:lnTo>
                <a:lnTo>
                  <a:pt x="102" y="572"/>
                </a:lnTo>
                <a:lnTo>
                  <a:pt x="40" y="472"/>
                </a:lnTo>
                <a:lnTo>
                  <a:pt x="40" y="417"/>
                </a:lnTo>
                <a:lnTo>
                  <a:pt x="20" y="380"/>
                </a:lnTo>
                <a:lnTo>
                  <a:pt x="47" y="348"/>
                </a:lnTo>
                <a:lnTo>
                  <a:pt x="58" y="313"/>
                </a:lnTo>
                <a:lnTo>
                  <a:pt x="23" y="255"/>
                </a:lnTo>
                <a:lnTo>
                  <a:pt x="0" y="182"/>
                </a:lnTo>
                <a:lnTo>
                  <a:pt x="151" y="185"/>
                </a:lnTo>
                <a:lnTo>
                  <a:pt x="155" y="0"/>
                </a:lnTo>
                <a:lnTo>
                  <a:pt x="209" y="0"/>
                </a:lnTo>
                <a:lnTo>
                  <a:pt x="633" y="0"/>
                </a:lnTo>
                <a:lnTo>
                  <a:pt x="633" y="375"/>
                </a:lnTo>
                <a:lnTo>
                  <a:pt x="661" y="375"/>
                </a:lnTo>
                <a:lnTo>
                  <a:pt x="661" y="76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5" name="Freeform 191">
            <a:extLst>
              <a:ext uri="{FF2B5EF4-FFF2-40B4-BE49-F238E27FC236}">
                <a16:creationId xmlns:a16="http://schemas.microsoft.com/office/drawing/2014/main" id="{00000000-0008-0000-0000-0000BF040000}"/>
              </a:ext>
            </a:extLst>
          </xdr:cNvPr>
          <xdr:cNvSpPr>
            <a:spLocks/>
          </xdr:cNvSpPr>
        </xdr:nvSpPr>
        <xdr:spPr bwMode="auto">
          <a:xfrm>
            <a:off x="1015" y="279"/>
            <a:ext cx="27" cy="14"/>
          </a:xfrm>
          <a:custGeom>
            <a:avLst/>
            <a:gdLst>
              <a:gd name="T0" fmla="*/ 637 w 675"/>
              <a:gd name="T1" fmla="*/ 349 h 349"/>
              <a:gd name="T2" fmla="*/ 0 w 675"/>
              <a:gd name="T3" fmla="*/ 340 h 349"/>
              <a:gd name="T4" fmla="*/ 4 w 675"/>
              <a:gd name="T5" fmla="*/ 58 h 349"/>
              <a:gd name="T6" fmla="*/ 388 w 675"/>
              <a:gd name="T7" fmla="*/ 58 h 349"/>
              <a:gd name="T8" fmla="*/ 388 w 675"/>
              <a:gd name="T9" fmla="*/ 35 h 349"/>
              <a:gd name="T10" fmla="*/ 435 w 675"/>
              <a:gd name="T11" fmla="*/ 47 h 349"/>
              <a:gd name="T12" fmla="*/ 451 w 675"/>
              <a:gd name="T13" fmla="*/ 12 h 349"/>
              <a:gd name="T14" fmla="*/ 482 w 675"/>
              <a:gd name="T15" fmla="*/ 0 h 349"/>
              <a:gd name="T16" fmla="*/ 556 w 675"/>
              <a:gd name="T17" fmla="*/ 12 h 349"/>
              <a:gd name="T18" fmla="*/ 594 w 675"/>
              <a:gd name="T19" fmla="*/ 42 h 349"/>
              <a:gd name="T20" fmla="*/ 598 w 675"/>
              <a:gd name="T21" fmla="*/ 65 h 349"/>
              <a:gd name="T22" fmla="*/ 590 w 675"/>
              <a:gd name="T23" fmla="*/ 116 h 349"/>
              <a:gd name="T24" fmla="*/ 598 w 675"/>
              <a:gd name="T25" fmla="*/ 135 h 349"/>
              <a:gd name="T26" fmla="*/ 617 w 675"/>
              <a:gd name="T27" fmla="*/ 151 h 349"/>
              <a:gd name="T28" fmla="*/ 640 w 675"/>
              <a:gd name="T29" fmla="*/ 224 h 349"/>
              <a:gd name="T30" fmla="*/ 675 w 675"/>
              <a:gd name="T31" fmla="*/ 282 h 349"/>
              <a:gd name="T32" fmla="*/ 664 w 675"/>
              <a:gd name="T33" fmla="*/ 317 h 349"/>
              <a:gd name="T34" fmla="*/ 637 w 675"/>
              <a:gd name="T35" fmla="*/ 349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75" h="349">
                <a:moveTo>
                  <a:pt x="637" y="349"/>
                </a:moveTo>
                <a:lnTo>
                  <a:pt x="0" y="340"/>
                </a:lnTo>
                <a:lnTo>
                  <a:pt x="4" y="58"/>
                </a:lnTo>
                <a:lnTo>
                  <a:pt x="388" y="58"/>
                </a:lnTo>
                <a:lnTo>
                  <a:pt x="388" y="35"/>
                </a:lnTo>
                <a:lnTo>
                  <a:pt x="435" y="47"/>
                </a:lnTo>
                <a:lnTo>
                  <a:pt x="451" y="12"/>
                </a:lnTo>
                <a:lnTo>
                  <a:pt x="482" y="0"/>
                </a:lnTo>
                <a:lnTo>
                  <a:pt x="556" y="12"/>
                </a:lnTo>
                <a:lnTo>
                  <a:pt x="594" y="42"/>
                </a:lnTo>
                <a:lnTo>
                  <a:pt x="598" y="65"/>
                </a:lnTo>
                <a:lnTo>
                  <a:pt x="590" y="116"/>
                </a:lnTo>
                <a:lnTo>
                  <a:pt x="598" y="135"/>
                </a:lnTo>
                <a:lnTo>
                  <a:pt x="617" y="151"/>
                </a:lnTo>
                <a:lnTo>
                  <a:pt x="640" y="224"/>
                </a:lnTo>
                <a:lnTo>
                  <a:pt x="675" y="282"/>
                </a:lnTo>
                <a:lnTo>
                  <a:pt x="664" y="317"/>
                </a:lnTo>
                <a:lnTo>
                  <a:pt x="637" y="34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6" name="Freeform 192">
            <a:extLst>
              <a:ext uri="{FF2B5EF4-FFF2-40B4-BE49-F238E27FC236}">
                <a16:creationId xmlns:a16="http://schemas.microsoft.com/office/drawing/2014/main" id="{00000000-0008-0000-0000-0000C0040000}"/>
              </a:ext>
            </a:extLst>
          </xdr:cNvPr>
          <xdr:cNvSpPr>
            <a:spLocks/>
          </xdr:cNvSpPr>
        </xdr:nvSpPr>
        <xdr:spPr bwMode="auto">
          <a:xfrm>
            <a:off x="1015" y="279"/>
            <a:ext cx="27" cy="14"/>
          </a:xfrm>
          <a:custGeom>
            <a:avLst/>
            <a:gdLst>
              <a:gd name="T0" fmla="*/ 637 w 675"/>
              <a:gd name="T1" fmla="*/ 349 h 349"/>
              <a:gd name="T2" fmla="*/ 0 w 675"/>
              <a:gd name="T3" fmla="*/ 340 h 349"/>
              <a:gd name="T4" fmla="*/ 4 w 675"/>
              <a:gd name="T5" fmla="*/ 58 h 349"/>
              <a:gd name="T6" fmla="*/ 388 w 675"/>
              <a:gd name="T7" fmla="*/ 58 h 349"/>
              <a:gd name="T8" fmla="*/ 388 w 675"/>
              <a:gd name="T9" fmla="*/ 35 h 349"/>
              <a:gd name="T10" fmla="*/ 435 w 675"/>
              <a:gd name="T11" fmla="*/ 47 h 349"/>
              <a:gd name="T12" fmla="*/ 451 w 675"/>
              <a:gd name="T13" fmla="*/ 12 h 349"/>
              <a:gd name="T14" fmla="*/ 482 w 675"/>
              <a:gd name="T15" fmla="*/ 0 h 349"/>
              <a:gd name="T16" fmla="*/ 556 w 675"/>
              <a:gd name="T17" fmla="*/ 12 h 349"/>
              <a:gd name="T18" fmla="*/ 594 w 675"/>
              <a:gd name="T19" fmla="*/ 42 h 349"/>
              <a:gd name="T20" fmla="*/ 598 w 675"/>
              <a:gd name="T21" fmla="*/ 65 h 349"/>
              <a:gd name="T22" fmla="*/ 590 w 675"/>
              <a:gd name="T23" fmla="*/ 116 h 349"/>
              <a:gd name="T24" fmla="*/ 598 w 675"/>
              <a:gd name="T25" fmla="*/ 135 h 349"/>
              <a:gd name="T26" fmla="*/ 617 w 675"/>
              <a:gd name="T27" fmla="*/ 151 h 349"/>
              <a:gd name="T28" fmla="*/ 640 w 675"/>
              <a:gd name="T29" fmla="*/ 224 h 349"/>
              <a:gd name="T30" fmla="*/ 675 w 675"/>
              <a:gd name="T31" fmla="*/ 282 h 349"/>
              <a:gd name="T32" fmla="*/ 664 w 675"/>
              <a:gd name="T33" fmla="*/ 317 h 349"/>
              <a:gd name="T34" fmla="*/ 637 w 675"/>
              <a:gd name="T35" fmla="*/ 349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75" h="349">
                <a:moveTo>
                  <a:pt x="637" y="349"/>
                </a:moveTo>
                <a:lnTo>
                  <a:pt x="0" y="340"/>
                </a:lnTo>
                <a:lnTo>
                  <a:pt x="4" y="58"/>
                </a:lnTo>
                <a:lnTo>
                  <a:pt x="388" y="58"/>
                </a:lnTo>
                <a:lnTo>
                  <a:pt x="388" y="35"/>
                </a:lnTo>
                <a:lnTo>
                  <a:pt x="435" y="47"/>
                </a:lnTo>
                <a:lnTo>
                  <a:pt x="451" y="12"/>
                </a:lnTo>
                <a:lnTo>
                  <a:pt x="482" y="0"/>
                </a:lnTo>
                <a:lnTo>
                  <a:pt x="556" y="12"/>
                </a:lnTo>
                <a:lnTo>
                  <a:pt x="594" y="42"/>
                </a:lnTo>
                <a:lnTo>
                  <a:pt x="598" y="65"/>
                </a:lnTo>
                <a:lnTo>
                  <a:pt x="590" y="116"/>
                </a:lnTo>
                <a:lnTo>
                  <a:pt x="598" y="135"/>
                </a:lnTo>
                <a:lnTo>
                  <a:pt x="617" y="151"/>
                </a:lnTo>
                <a:lnTo>
                  <a:pt x="640" y="224"/>
                </a:lnTo>
                <a:lnTo>
                  <a:pt x="675" y="282"/>
                </a:lnTo>
                <a:lnTo>
                  <a:pt x="664" y="317"/>
                </a:lnTo>
                <a:lnTo>
                  <a:pt x="637" y="34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7" name="Freeform 193">
            <a:extLst>
              <a:ext uri="{FF2B5EF4-FFF2-40B4-BE49-F238E27FC236}">
                <a16:creationId xmlns:a16="http://schemas.microsoft.com/office/drawing/2014/main" id="{00000000-0008-0000-0000-0000C1040000}"/>
              </a:ext>
            </a:extLst>
          </xdr:cNvPr>
          <xdr:cNvSpPr>
            <a:spLocks/>
          </xdr:cNvSpPr>
        </xdr:nvSpPr>
        <xdr:spPr bwMode="auto">
          <a:xfrm>
            <a:off x="1114" y="280"/>
            <a:ext cx="25" cy="29"/>
          </a:xfrm>
          <a:custGeom>
            <a:avLst/>
            <a:gdLst>
              <a:gd name="T0" fmla="*/ 618 w 618"/>
              <a:gd name="T1" fmla="*/ 677 h 692"/>
              <a:gd name="T2" fmla="*/ 346 w 618"/>
              <a:gd name="T3" fmla="*/ 688 h 692"/>
              <a:gd name="T4" fmla="*/ 40 w 618"/>
              <a:gd name="T5" fmla="*/ 692 h 692"/>
              <a:gd name="T6" fmla="*/ 24 w 618"/>
              <a:gd name="T7" fmla="*/ 305 h 692"/>
              <a:gd name="T8" fmla="*/ 13 w 618"/>
              <a:gd name="T9" fmla="*/ 302 h 692"/>
              <a:gd name="T10" fmla="*/ 0 w 618"/>
              <a:gd name="T11" fmla="*/ 14 h 692"/>
              <a:gd name="T12" fmla="*/ 381 w 618"/>
              <a:gd name="T13" fmla="*/ 3 h 692"/>
              <a:gd name="T14" fmla="*/ 572 w 618"/>
              <a:gd name="T15" fmla="*/ 0 h 692"/>
              <a:gd name="T16" fmla="*/ 579 w 618"/>
              <a:gd name="T17" fmla="*/ 290 h 692"/>
              <a:gd name="T18" fmla="*/ 602 w 618"/>
              <a:gd name="T19" fmla="*/ 290 h 692"/>
              <a:gd name="T20" fmla="*/ 618 w 618"/>
              <a:gd name="T21" fmla="*/ 677 h 6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18" h="692">
                <a:moveTo>
                  <a:pt x="618" y="677"/>
                </a:moveTo>
                <a:lnTo>
                  <a:pt x="346" y="688"/>
                </a:lnTo>
                <a:lnTo>
                  <a:pt x="40" y="692"/>
                </a:lnTo>
                <a:lnTo>
                  <a:pt x="24" y="305"/>
                </a:lnTo>
                <a:lnTo>
                  <a:pt x="13" y="302"/>
                </a:lnTo>
                <a:lnTo>
                  <a:pt x="0" y="14"/>
                </a:lnTo>
                <a:lnTo>
                  <a:pt x="381" y="3"/>
                </a:lnTo>
                <a:lnTo>
                  <a:pt x="572" y="0"/>
                </a:lnTo>
                <a:lnTo>
                  <a:pt x="579" y="290"/>
                </a:lnTo>
                <a:lnTo>
                  <a:pt x="602" y="290"/>
                </a:lnTo>
                <a:lnTo>
                  <a:pt x="618" y="67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18" name="Freeform 194">
            <a:extLst>
              <a:ext uri="{FF2B5EF4-FFF2-40B4-BE49-F238E27FC236}">
                <a16:creationId xmlns:a16="http://schemas.microsoft.com/office/drawing/2014/main" id="{00000000-0008-0000-0000-0000C2040000}"/>
              </a:ext>
            </a:extLst>
          </xdr:cNvPr>
          <xdr:cNvSpPr>
            <a:spLocks/>
          </xdr:cNvSpPr>
        </xdr:nvSpPr>
        <xdr:spPr bwMode="auto">
          <a:xfrm>
            <a:off x="1114" y="280"/>
            <a:ext cx="25" cy="29"/>
          </a:xfrm>
          <a:custGeom>
            <a:avLst/>
            <a:gdLst>
              <a:gd name="T0" fmla="*/ 618 w 618"/>
              <a:gd name="T1" fmla="*/ 677 h 692"/>
              <a:gd name="T2" fmla="*/ 346 w 618"/>
              <a:gd name="T3" fmla="*/ 688 h 692"/>
              <a:gd name="T4" fmla="*/ 40 w 618"/>
              <a:gd name="T5" fmla="*/ 692 h 692"/>
              <a:gd name="T6" fmla="*/ 24 w 618"/>
              <a:gd name="T7" fmla="*/ 305 h 692"/>
              <a:gd name="T8" fmla="*/ 13 w 618"/>
              <a:gd name="T9" fmla="*/ 302 h 692"/>
              <a:gd name="T10" fmla="*/ 0 w 618"/>
              <a:gd name="T11" fmla="*/ 14 h 692"/>
              <a:gd name="T12" fmla="*/ 381 w 618"/>
              <a:gd name="T13" fmla="*/ 3 h 692"/>
              <a:gd name="T14" fmla="*/ 572 w 618"/>
              <a:gd name="T15" fmla="*/ 0 h 692"/>
              <a:gd name="T16" fmla="*/ 579 w 618"/>
              <a:gd name="T17" fmla="*/ 290 h 692"/>
              <a:gd name="T18" fmla="*/ 602 w 618"/>
              <a:gd name="T19" fmla="*/ 290 h 692"/>
              <a:gd name="T20" fmla="*/ 618 w 618"/>
              <a:gd name="T21" fmla="*/ 677 h 6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18" h="692">
                <a:moveTo>
                  <a:pt x="618" y="677"/>
                </a:moveTo>
                <a:lnTo>
                  <a:pt x="346" y="688"/>
                </a:lnTo>
                <a:lnTo>
                  <a:pt x="40" y="692"/>
                </a:lnTo>
                <a:lnTo>
                  <a:pt x="24" y="305"/>
                </a:lnTo>
                <a:lnTo>
                  <a:pt x="13" y="302"/>
                </a:lnTo>
                <a:lnTo>
                  <a:pt x="0" y="14"/>
                </a:lnTo>
                <a:lnTo>
                  <a:pt x="381" y="3"/>
                </a:lnTo>
                <a:lnTo>
                  <a:pt x="572" y="0"/>
                </a:lnTo>
                <a:lnTo>
                  <a:pt x="579" y="290"/>
                </a:lnTo>
                <a:lnTo>
                  <a:pt x="602" y="290"/>
                </a:lnTo>
                <a:lnTo>
                  <a:pt x="618" y="67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9" name="Freeform 195">
            <a:extLst>
              <a:ext uri="{FF2B5EF4-FFF2-40B4-BE49-F238E27FC236}">
                <a16:creationId xmlns:a16="http://schemas.microsoft.com/office/drawing/2014/main" id="{00000000-0008-0000-0000-0000C3040000}"/>
              </a:ext>
            </a:extLst>
          </xdr:cNvPr>
          <xdr:cNvSpPr>
            <a:spLocks/>
          </xdr:cNvSpPr>
        </xdr:nvSpPr>
        <xdr:spPr bwMode="auto">
          <a:xfrm>
            <a:off x="1137" y="279"/>
            <a:ext cx="30" cy="29"/>
          </a:xfrm>
          <a:custGeom>
            <a:avLst/>
            <a:gdLst>
              <a:gd name="T0" fmla="*/ 46 w 738"/>
              <a:gd name="T1" fmla="*/ 701 h 701"/>
              <a:gd name="T2" fmla="*/ 30 w 738"/>
              <a:gd name="T3" fmla="*/ 314 h 701"/>
              <a:gd name="T4" fmla="*/ 7 w 738"/>
              <a:gd name="T5" fmla="*/ 314 h 701"/>
              <a:gd name="T6" fmla="*/ 0 w 738"/>
              <a:gd name="T7" fmla="*/ 24 h 701"/>
              <a:gd name="T8" fmla="*/ 193 w 738"/>
              <a:gd name="T9" fmla="*/ 16 h 701"/>
              <a:gd name="T10" fmla="*/ 659 w 738"/>
              <a:gd name="T11" fmla="*/ 0 h 701"/>
              <a:gd name="T12" fmla="*/ 671 w 738"/>
              <a:gd name="T13" fmla="*/ 77 h 701"/>
              <a:gd name="T14" fmla="*/ 663 w 738"/>
              <a:gd name="T15" fmla="*/ 97 h 701"/>
              <a:gd name="T16" fmla="*/ 679 w 738"/>
              <a:gd name="T17" fmla="*/ 163 h 701"/>
              <a:gd name="T18" fmla="*/ 675 w 738"/>
              <a:gd name="T19" fmla="*/ 178 h 701"/>
              <a:gd name="T20" fmla="*/ 683 w 738"/>
              <a:gd name="T21" fmla="*/ 228 h 701"/>
              <a:gd name="T22" fmla="*/ 671 w 738"/>
              <a:gd name="T23" fmla="*/ 256 h 701"/>
              <a:gd name="T24" fmla="*/ 683 w 738"/>
              <a:gd name="T25" fmla="*/ 259 h 701"/>
              <a:gd name="T26" fmla="*/ 691 w 738"/>
              <a:gd name="T27" fmla="*/ 298 h 701"/>
              <a:gd name="T28" fmla="*/ 706 w 738"/>
              <a:gd name="T29" fmla="*/ 298 h 701"/>
              <a:gd name="T30" fmla="*/ 702 w 738"/>
              <a:gd name="T31" fmla="*/ 314 h 701"/>
              <a:gd name="T32" fmla="*/ 710 w 738"/>
              <a:gd name="T33" fmla="*/ 322 h 701"/>
              <a:gd name="T34" fmla="*/ 714 w 738"/>
              <a:gd name="T35" fmla="*/ 337 h 701"/>
              <a:gd name="T36" fmla="*/ 734 w 738"/>
              <a:gd name="T37" fmla="*/ 333 h 701"/>
              <a:gd name="T38" fmla="*/ 738 w 738"/>
              <a:gd name="T39" fmla="*/ 349 h 701"/>
              <a:gd name="T40" fmla="*/ 725 w 738"/>
              <a:gd name="T41" fmla="*/ 410 h 701"/>
              <a:gd name="T42" fmla="*/ 734 w 738"/>
              <a:gd name="T43" fmla="*/ 433 h 701"/>
              <a:gd name="T44" fmla="*/ 714 w 738"/>
              <a:gd name="T45" fmla="*/ 473 h 701"/>
              <a:gd name="T46" fmla="*/ 728 w 738"/>
              <a:gd name="T47" fmla="*/ 526 h 701"/>
              <a:gd name="T48" fmla="*/ 728 w 738"/>
              <a:gd name="T49" fmla="*/ 588 h 701"/>
              <a:gd name="T50" fmla="*/ 721 w 738"/>
              <a:gd name="T51" fmla="*/ 618 h 701"/>
              <a:gd name="T52" fmla="*/ 725 w 738"/>
              <a:gd name="T53" fmla="*/ 674 h 701"/>
              <a:gd name="T54" fmla="*/ 348 w 738"/>
              <a:gd name="T55" fmla="*/ 688 h 701"/>
              <a:gd name="T56" fmla="*/ 46 w 738"/>
              <a:gd name="T57"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38" h="701">
                <a:moveTo>
                  <a:pt x="46" y="701"/>
                </a:moveTo>
                <a:lnTo>
                  <a:pt x="30" y="314"/>
                </a:lnTo>
                <a:lnTo>
                  <a:pt x="7" y="314"/>
                </a:lnTo>
                <a:lnTo>
                  <a:pt x="0" y="24"/>
                </a:lnTo>
                <a:lnTo>
                  <a:pt x="193" y="16"/>
                </a:lnTo>
                <a:lnTo>
                  <a:pt x="659" y="0"/>
                </a:lnTo>
                <a:lnTo>
                  <a:pt x="671" y="77"/>
                </a:lnTo>
                <a:lnTo>
                  <a:pt x="663" y="97"/>
                </a:lnTo>
                <a:lnTo>
                  <a:pt x="679" y="163"/>
                </a:lnTo>
                <a:lnTo>
                  <a:pt x="675" y="178"/>
                </a:lnTo>
                <a:lnTo>
                  <a:pt x="683" y="228"/>
                </a:lnTo>
                <a:lnTo>
                  <a:pt x="671" y="256"/>
                </a:lnTo>
                <a:lnTo>
                  <a:pt x="683" y="259"/>
                </a:lnTo>
                <a:lnTo>
                  <a:pt x="691" y="298"/>
                </a:lnTo>
                <a:lnTo>
                  <a:pt x="706" y="298"/>
                </a:lnTo>
                <a:lnTo>
                  <a:pt x="702" y="314"/>
                </a:lnTo>
                <a:lnTo>
                  <a:pt x="710" y="322"/>
                </a:lnTo>
                <a:lnTo>
                  <a:pt x="714" y="337"/>
                </a:lnTo>
                <a:lnTo>
                  <a:pt x="734" y="333"/>
                </a:lnTo>
                <a:lnTo>
                  <a:pt x="738" y="349"/>
                </a:lnTo>
                <a:lnTo>
                  <a:pt x="725" y="410"/>
                </a:lnTo>
                <a:lnTo>
                  <a:pt x="734" y="433"/>
                </a:lnTo>
                <a:lnTo>
                  <a:pt x="714" y="473"/>
                </a:lnTo>
                <a:lnTo>
                  <a:pt x="728" y="526"/>
                </a:lnTo>
                <a:lnTo>
                  <a:pt x="728" y="588"/>
                </a:lnTo>
                <a:lnTo>
                  <a:pt x="721" y="618"/>
                </a:lnTo>
                <a:lnTo>
                  <a:pt x="725" y="674"/>
                </a:lnTo>
                <a:lnTo>
                  <a:pt x="348" y="688"/>
                </a:lnTo>
                <a:lnTo>
                  <a:pt x="46" y="70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0" name="Freeform 196">
            <a:extLst>
              <a:ext uri="{FF2B5EF4-FFF2-40B4-BE49-F238E27FC236}">
                <a16:creationId xmlns:a16="http://schemas.microsoft.com/office/drawing/2014/main" id="{00000000-0008-0000-0000-0000C4040000}"/>
              </a:ext>
            </a:extLst>
          </xdr:cNvPr>
          <xdr:cNvSpPr>
            <a:spLocks/>
          </xdr:cNvSpPr>
        </xdr:nvSpPr>
        <xdr:spPr bwMode="auto">
          <a:xfrm>
            <a:off x="1137" y="279"/>
            <a:ext cx="30" cy="29"/>
          </a:xfrm>
          <a:custGeom>
            <a:avLst/>
            <a:gdLst>
              <a:gd name="T0" fmla="*/ 46 w 738"/>
              <a:gd name="T1" fmla="*/ 701 h 701"/>
              <a:gd name="T2" fmla="*/ 30 w 738"/>
              <a:gd name="T3" fmla="*/ 314 h 701"/>
              <a:gd name="T4" fmla="*/ 7 w 738"/>
              <a:gd name="T5" fmla="*/ 314 h 701"/>
              <a:gd name="T6" fmla="*/ 0 w 738"/>
              <a:gd name="T7" fmla="*/ 24 h 701"/>
              <a:gd name="T8" fmla="*/ 193 w 738"/>
              <a:gd name="T9" fmla="*/ 16 h 701"/>
              <a:gd name="T10" fmla="*/ 659 w 738"/>
              <a:gd name="T11" fmla="*/ 0 h 701"/>
              <a:gd name="T12" fmla="*/ 671 w 738"/>
              <a:gd name="T13" fmla="*/ 77 h 701"/>
              <a:gd name="T14" fmla="*/ 663 w 738"/>
              <a:gd name="T15" fmla="*/ 97 h 701"/>
              <a:gd name="T16" fmla="*/ 679 w 738"/>
              <a:gd name="T17" fmla="*/ 163 h 701"/>
              <a:gd name="T18" fmla="*/ 675 w 738"/>
              <a:gd name="T19" fmla="*/ 178 h 701"/>
              <a:gd name="T20" fmla="*/ 683 w 738"/>
              <a:gd name="T21" fmla="*/ 228 h 701"/>
              <a:gd name="T22" fmla="*/ 671 w 738"/>
              <a:gd name="T23" fmla="*/ 256 h 701"/>
              <a:gd name="T24" fmla="*/ 683 w 738"/>
              <a:gd name="T25" fmla="*/ 259 h 701"/>
              <a:gd name="T26" fmla="*/ 691 w 738"/>
              <a:gd name="T27" fmla="*/ 298 h 701"/>
              <a:gd name="T28" fmla="*/ 706 w 738"/>
              <a:gd name="T29" fmla="*/ 298 h 701"/>
              <a:gd name="T30" fmla="*/ 702 w 738"/>
              <a:gd name="T31" fmla="*/ 314 h 701"/>
              <a:gd name="T32" fmla="*/ 710 w 738"/>
              <a:gd name="T33" fmla="*/ 322 h 701"/>
              <a:gd name="T34" fmla="*/ 714 w 738"/>
              <a:gd name="T35" fmla="*/ 337 h 701"/>
              <a:gd name="T36" fmla="*/ 734 w 738"/>
              <a:gd name="T37" fmla="*/ 333 h 701"/>
              <a:gd name="T38" fmla="*/ 738 w 738"/>
              <a:gd name="T39" fmla="*/ 349 h 701"/>
              <a:gd name="T40" fmla="*/ 725 w 738"/>
              <a:gd name="T41" fmla="*/ 410 h 701"/>
              <a:gd name="T42" fmla="*/ 734 w 738"/>
              <a:gd name="T43" fmla="*/ 433 h 701"/>
              <a:gd name="T44" fmla="*/ 714 w 738"/>
              <a:gd name="T45" fmla="*/ 473 h 701"/>
              <a:gd name="T46" fmla="*/ 728 w 738"/>
              <a:gd name="T47" fmla="*/ 526 h 701"/>
              <a:gd name="T48" fmla="*/ 728 w 738"/>
              <a:gd name="T49" fmla="*/ 588 h 701"/>
              <a:gd name="T50" fmla="*/ 721 w 738"/>
              <a:gd name="T51" fmla="*/ 618 h 701"/>
              <a:gd name="T52" fmla="*/ 725 w 738"/>
              <a:gd name="T53" fmla="*/ 674 h 701"/>
              <a:gd name="T54" fmla="*/ 348 w 738"/>
              <a:gd name="T55" fmla="*/ 688 h 701"/>
              <a:gd name="T56" fmla="*/ 46 w 738"/>
              <a:gd name="T57"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38" h="701">
                <a:moveTo>
                  <a:pt x="46" y="701"/>
                </a:moveTo>
                <a:lnTo>
                  <a:pt x="30" y="314"/>
                </a:lnTo>
                <a:lnTo>
                  <a:pt x="7" y="314"/>
                </a:lnTo>
                <a:lnTo>
                  <a:pt x="0" y="24"/>
                </a:lnTo>
                <a:lnTo>
                  <a:pt x="193" y="16"/>
                </a:lnTo>
                <a:lnTo>
                  <a:pt x="659" y="0"/>
                </a:lnTo>
                <a:lnTo>
                  <a:pt x="671" y="77"/>
                </a:lnTo>
                <a:lnTo>
                  <a:pt x="663" y="97"/>
                </a:lnTo>
                <a:lnTo>
                  <a:pt x="679" y="163"/>
                </a:lnTo>
                <a:lnTo>
                  <a:pt x="675" y="178"/>
                </a:lnTo>
                <a:lnTo>
                  <a:pt x="683" y="228"/>
                </a:lnTo>
                <a:lnTo>
                  <a:pt x="671" y="256"/>
                </a:lnTo>
                <a:lnTo>
                  <a:pt x="683" y="259"/>
                </a:lnTo>
                <a:lnTo>
                  <a:pt x="691" y="298"/>
                </a:lnTo>
                <a:lnTo>
                  <a:pt x="706" y="298"/>
                </a:lnTo>
                <a:lnTo>
                  <a:pt x="702" y="314"/>
                </a:lnTo>
                <a:lnTo>
                  <a:pt x="710" y="322"/>
                </a:lnTo>
                <a:lnTo>
                  <a:pt x="714" y="337"/>
                </a:lnTo>
                <a:lnTo>
                  <a:pt x="734" y="333"/>
                </a:lnTo>
                <a:lnTo>
                  <a:pt x="738" y="349"/>
                </a:lnTo>
                <a:lnTo>
                  <a:pt x="725" y="410"/>
                </a:lnTo>
                <a:lnTo>
                  <a:pt x="734" y="433"/>
                </a:lnTo>
                <a:lnTo>
                  <a:pt x="714" y="473"/>
                </a:lnTo>
                <a:lnTo>
                  <a:pt x="728" y="526"/>
                </a:lnTo>
                <a:lnTo>
                  <a:pt x="728" y="588"/>
                </a:lnTo>
                <a:lnTo>
                  <a:pt x="721" y="618"/>
                </a:lnTo>
                <a:lnTo>
                  <a:pt x="725" y="674"/>
                </a:lnTo>
                <a:lnTo>
                  <a:pt x="348" y="688"/>
                </a:lnTo>
                <a:lnTo>
                  <a:pt x="46" y="70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1" name="Freeform 197">
            <a:extLst>
              <a:ext uri="{FF2B5EF4-FFF2-40B4-BE49-F238E27FC236}">
                <a16:creationId xmlns:a16="http://schemas.microsoft.com/office/drawing/2014/main" id="{00000000-0008-0000-0000-0000C5040000}"/>
              </a:ext>
            </a:extLst>
          </xdr:cNvPr>
          <xdr:cNvSpPr>
            <a:spLocks/>
          </xdr:cNvSpPr>
        </xdr:nvSpPr>
        <xdr:spPr bwMode="auto">
          <a:xfrm>
            <a:off x="970" y="291"/>
            <a:ext cx="34" cy="18"/>
          </a:xfrm>
          <a:custGeom>
            <a:avLst/>
            <a:gdLst>
              <a:gd name="T0" fmla="*/ 866 w 869"/>
              <a:gd name="T1" fmla="*/ 421 h 421"/>
              <a:gd name="T2" fmla="*/ 232 w 869"/>
              <a:gd name="T3" fmla="*/ 410 h 421"/>
              <a:gd name="T4" fmla="*/ 0 w 869"/>
              <a:gd name="T5" fmla="*/ 398 h 421"/>
              <a:gd name="T6" fmla="*/ 18 w 869"/>
              <a:gd name="T7" fmla="*/ 12 h 421"/>
              <a:gd name="T8" fmla="*/ 158 w 869"/>
              <a:gd name="T9" fmla="*/ 15 h 421"/>
              <a:gd name="T10" fmla="*/ 551 w 869"/>
              <a:gd name="T11" fmla="*/ 27 h 421"/>
              <a:gd name="T12" fmla="*/ 551 w 869"/>
              <a:gd name="T13" fmla="*/ 0 h 421"/>
              <a:gd name="T14" fmla="*/ 830 w 869"/>
              <a:gd name="T15" fmla="*/ 0 h 421"/>
              <a:gd name="T16" fmla="*/ 826 w 869"/>
              <a:gd name="T17" fmla="*/ 31 h 421"/>
              <a:gd name="T18" fmla="*/ 869 w 869"/>
              <a:gd name="T19" fmla="*/ 35 h 421"/>
              <a:gd name="T20" fmla="*/ 866 w 869"/>
              <a:gd name="T21" fmla="*/ 326 h 421"/>
              <a:gd name="T22" fmla="*/ 866 w 869"/>
              <a:gd name="T23" fmla="*/ 421 h 4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869" h="421">
                <a:moveTo>
                  <a:pt x="866" y="421"/>
                </a:moveTo>
                <a:lnTo>
                  <a:pt x="232" y="410"/>
                </a:lnTo>
                <a:lnTo>
                  <a:pt x="0" y="398"/>
                </a:lnTo>
                <a:lnTo>
                  <a:pt x="18" y="12"/>
                </a:lnTo>
                <a:lnTo>
                  <a:pt x="158" y="15"/>
                </a:lnTo>
                <a:lnTo>
                  <a:pt x="551" y="27"/>
                </a:lnTo>
                <a:lnTo>
                  <a:pt x="551" y="0"/>
                </a:lnTo>
                <a:lnTo>
                  <a:pt x="830" y="0"/>
                </a:lnTo>
                <a:lnTo>
                  <a:pt x="826" y="31"/>
                </a:lnTo>
                <a:lnTo>
                  <a:pt x="869" y="35"/>
                </a:lnTo>
                <a:lnTo>
                  <a:pt x="866" y="326"/>
                </a:lnTo>
                <a:lnTo>
                  <a:pt x="866" y="42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2" name="Freeform 198">
            <a:extLst>
              <a:ext uri="{FF2B5EF4-FFF2-40B4-BE49-F238E27FC236}">
                <a16:creationId xmlns:a16="http://schemas.microsoft.com/office/drawing/2014/main" id="{00000000-0008-0000-0000-0000C6040000}"/>
              </a:ext>
            </a:extLst>
          </xdr:cNvPr>
          <xdr:cNvSpPr>
            <a:spLocks/>
          </xdr:cNvSpPr>
        </xdr:nvSpPr>
        <xdr:spPr bwMode="auto">
          <a:xfrm>
            <a:off x="970" y="291"/>
            <a:ext cx="34" cy="18"/>
          </a:xfrm>
          <a:custGeom>
            <a:avLst/>
            <a:gdLst>
              <a:gd name="T0" fmla="*/ 866 w 869"/>
              <a:gd name="T1" fmla="*/ 421 h 421"/>
              <a:gd name="T2" fmla="*/ 232 w 869"/>
              <a:gd name="T3" fmla="*/ 410 h 421"/>
              <a:gd name="T4" fmla="*/ 0 w 869"/>
              <a:gd name="T5" fmla="*/ 398 h 421"/>
              <a:gd name="T6" fmla="*/ 18 w 869"/>
              <a:gd name="T7" fmla="*/ 12 h 421"/>
              <a:gd name="T8" fmla="*/ 158 w 869"/>
              <a:gd name="T9" fmla="*/ 15 h 421"/>
              <a:gd name="T10" fmla="*/ 551 w 869"/>
              <a:gd name="T11" fmla="*/ 27 h 421"/>
              <a:gd name="T12" fmla="*/ 551 w 869"/>
              <a:gd name="T13" fmla="*/ 0 h 421"/>
              <a:gd name="T14" fmla="*/ 830 w 869"/>
              <a:gd name="T15" fmla="*/ 0 h 421"/>
              <a:gd name="T16" fmla="*/ 826 w 869"/>
              <a:gd name="T17" fmla="*/ 31 h 421"/>
              <a:gd name="T18" fmla="*/ 869 w 869"/>
              <a:gd name="T19" fmla="*/ 35 h 421"/>
              <a:gd name="T20" fmla="*/ 866 w 869"/>
              <a:gd name="T21" fmla="*/ 326 h 421"/>
              <a:gd name="T22" fmla="*/ 866 w 869"/>
              <a:gd name="T23" fmla="*/ 421 h 4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869" h="421">
                <a:moveTo>
                  <a:pt x="866" y="421"/>
                </a:moveTo>
                <a:lnTo>
                  <a:pt x="232" y="410"/>
                </a:lnTo>
                <a:lnTo>
                  <a:pt x="0" y="398"/>
                </a:lnTo>
                <a:lnTo>
                  <a:pt x="18" y="12"/>
                </a:lnTo>
                <a:lnTo>
                  <a:pt x="158" y="15"/>
                </a:lnTo>
                <a:lnTo>
                  <a:pt x="551" y="27"/>
                </a:lnTo>
                <a:lnTo>
                  <a:pt x="551" y="0"/>
                </a:lnTo>
                <a:lnTo>
                  <a:pt x="830" y="0"/>
                </a:lnTo>
                <a:lnTo>
                  <a:pt x="826" y="31"/>
                </a:lnTo>
                <a:lnTo>
                  <a:pt x="869" y="35"/>
                </a:lnTo>
                <a:lnTo>
                  <a:pt x="866" y="326"/>
                </a:lnTo>
                <a:lnTo>
                  <a:pt x="866" y="42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3" name="Freeform 199">
            <a:extLst>
              <a:ext uri="{FF2B5EF4-FFF2-40B4-BE49-F238E27FC236}">
                <a16:creationId xmlns:a16="http://schemas.microsoft.com/office/drawing/2014/main" id="{00000000-0008-0000-0000-0000C7040000}"/>
              </a:ext>
            </a:extLst>
          </xdr:cNvPr>
          <xdr:cNvSpPr>
            <a:spLocks/>
          </xdr:cNvSpPr>
        </xdr:nvSpPr>
        <xdr:spPr bwMode="auto">
          <a:xfrm>
            <a:off x="1004" y="293"/>
            <a:ext cx="47" cy="33"/>
          </a:xfrm>
          <a:custGeom>
            <a:avLst/>
            <a:gdLst>
              <a:gd name="T0" fmla="*/ 1148 w 1172"/>
              <a:gd name="T1" fmla="*/ 623 h 789"/>
              <a:gd name="T2" fmla="*/ 1129 w 1172"/>
              <a:gd name="T3" fmla="*/ 627 h 789"/>
              <a:gd name="T4" fmla="*/ 1114 w 1172"/>
              <a:gd name="T5" fmla="*/ 641 h 789"/>
              <a:gd name="T6" fmla="*/ 1078 w 1172"/>
              <a:gd name="T7" fmla="*/ 641 h 789"/>
              <a:gd name="T8" fmla="*/ 1048 w 1172"/>
              <a:gd name="T9" fmla="*/ 674 h 789"/>
              <a:gd name="T10" fmla="*/ 1031 w 1172"/>
              <a:gd name="T11" fmla="*/ 650 h 789"/>
              <a:gd name="T12" fmla="*/ 973 w 1172"/>
              <a:gd name="T13" fmla="*/ 664 h 789"/>
              <a:gd name="T14" fmla="*/ 946 w 1172"/>
              <a:gd name="T15" fmla="*/ 661 h 789"/>
              <a:gd name="T16" fmla="*/ 943 w 1172"/>
              <a:gd name="T17" fmla="*/ 650 h 789"/>
              <a:gd name="T18" fmla="*/ 911 w 1172"/>
              <a:gd name="T19" fmla="*/ 653 h 789"/>
              <a:gd name="T20" fmla="*/ 888 w 1172"/>
              <a:gd name="T21" fmla="*/ 674 h 789"/>
              <a:gd name="T22" fmla="*/ 876 w 1172"/>
              <a:gd name="T23" fmla="*/ 704 h 789"/>
              <a:gd name="T24" fmla="*/ 853 w 1172"/>
              <a:gd name="T25" fmla="*/ 734 h 789"/>
              <a:gd name="T26" fmla="*/ 822 w 1172"/>
              <a:gd name="T27" fmla="*/ 742 h 789"/>
              <a:gd name="T28" fmla="*/ 834 w 1172"/>
              <a:gd name="T29" fmla="*/ 766 h 789"/>
              <a:gd name="T30" fmla="*/ 815 w 1172"/>
              <a:gd name="T31" fmla="*/ 785 h 789"/>
              <a:gd name="T32" fmla="*/ 795 w 1172"/>
              <a:gd name="T33" fmla="*/ 789 h 789"/>
              <a:gd name="T34" fmla="*/ 799 w 1172"/>
              <a:gd name="T35" fmla="*/ 692 h 789"/>
              <a:gd name="T36" fmla="*/ 605 w 1172"/>
              <a:gd name="T37" fmla="*/ 685 h 789"/>
              <a:gd name="T38" fmla="*/ 605 w 1172"/>
              <a:gd name="T39" fmla="*/ 402 h 789"/>
              <a:gd name="T40" fmla="*/ 290 w 1172"/>
              <a:gd name="T41" fmla="*/ 391 h 789"/>
              <a:gd name="T42" fmla="*/ 290 w 1172"/>
              <a:gd name="T43" fmla="*/ 302 h 789"/>
              <a:gd name="T44" fmla="*/ 0 w 1172"/>
              <a:gd name="T45" fmla="*/ 291 h 789"/>
              <a:gd name="T46" fmla="*/ 3 w 1172"/>
              <a:gd name="T47" fmla="*/ 0 h 789"/>
              <a:gd name="T48" fmla="*/ 259 w 1172"/>
              <a:gd name="T49" fmla="*/ 3 h 789"/>
              <a:gd name="T50" fmla="*/ 896 w 1172"/>
              <a:gd name="T51" fmla="*/ 12 h 789"/>
              <a:gd name="T52" fmla="*/ 916 w 1172"/>
              <a:gd name="T53" fmla="*/ 49 h 789"/>
              <a:gd name="T54" fmla="*/ 916 w 1172"/>
              <a:gd name="T55" fmla="*/ 104 h 789"/>
              <a:gd name="T56" fmla="*/ 978 w 1172"/>
              <a:gd name="T57" fmla="*/ 204 h 789"/>
              <a:gd name="T58" fmla="*/ 966 w 1172"/>
              <a:gd name="T59" fmla="*/ 270 h 789"/>
              <a:gd name="T60" fmla="*/ 1004 w 1172"/>
              <a:gd name="T61" fmla="*/ 286 h 789"/>
              <a:gd name="T62" fmla="*/ 1004 w 1172"/>
              <a:gd name="T63" fmla="*/ 302 h 789"/>
              <a:gd name="T64" fmla="*/ 993 w 1172"/>
              <a:gd name="T65" fmla="*/ 313 h 789"/>
              <a:gd name="T66" fmla="*/ 1004 w 1172"/>
              <a:gd name="T67" fmla="*/ 340 h 789"/>
              <a:gd name="T68" fmla="*/ 1031 w 1172"/>
              <a:gd name="T69" fmla="*/ 344 h 789"/>
              <a:gd name="T70" fmla="*/ 1051 w 1172"/>
              <a:gd name="T71" fmla="*/ 375 h 789"/>
              <a:gd name="T72" fmla="*/ 1106 w 1172"/>
              <a:gd name="T73" fmla="*/ 372 h 789"/>
              <a:gd name="T74" fmla="*/ 1106 w 1172"/>
              <a:gd name="T75" fmla="*/ 398 h 789"/>
              <a:gd name="T76" fmla="*/ 1125 w 1172"/>
              <a:gd name="T77" fmla="*/ 425 h 789"/>
              <a:gd name="T78" fmla="*/ 1159 w 1172"/>
              <a:gd name="T79" fmla="*/ 442 h 789"/>
              <a:gd name="T80" fmla="*/ 1172 w 1172"/>
              <a:gd name="T81" fmla="*/ 456 h 789"/>
              <a:gd name="T82" fmla="*/ 1159 w 1172"/>
              <a:gd name="T83" fmla="*/ 476 h 789"/>
              <a:gd name="T84" fmla="*/ 1172 w 1172"/>
              <a:gd name="T85" fmla="*/ 519 h 789"/>
              <a:gd name="T86" fmla="*/ 1144 w 1172"/>
              <a:gd name="T87" fmla="*/ 576 h 789"/>
              <a:gd name="T88" fmla="*/ 1148 w 1172"/>
              <a:gd name="T89" fmla="*/ 623 h 7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72" h="789">
                <a:moveTo>
                  <a:pt x="1148" y="623"/>
                </a:moveTo>
                <a:lnTo>
                  <a:pt x="1129" y="627"/>
                </a:lnTo>
                <a:lnTo>
                  <a:pt x="1114" y="641"/>
                </a:lnTo>
                <a:lnTo>
                  <a:pt x="1078" y="641"/>
                </a:lnTo>
                <a:lnTo>
                  <a:pt x="1048" y="674"/>
                </a:lnTo>
                <a:lnTo>
                  <a:pt x="1031" y="650"/>
                </a:lnTo>
                <a:lnTo>
                  <a:pt x="973" y="664"/>
                </a:lnTo>
                <a:lnTo>
                  <a:pt x="946" y="661"/>
                </a:lnTo>
                <a:lnTo>
                  <a:pt x="943" y="650"/>
                </a:lnTo>
                <a:lnTo>
                  <a:pt x="911" y="653"/>
                </a:lnTo>
                <a:lnTo>
                  <a:pt x="888" y="674"/>
                </a:lnTo>
                <a:lnTo>
                  <a:pt x="876" y="704"/>
                </a:lnTo>
                <a:lnTo>
                  <a:pt x="853" y="734"/>
                </a:lnTo>
                <a:lnTo>
                  <a:pt x="822" y="742"/>
                </a:lnTo>
                <a:lnTo>
                  <a:pt x="834" y="766"/>
                </a:lnTo>
                <a:lnTo>
                  <a:pt x="815" y="785"/>
                </a:lnTo>
                <a:lnTo>
                  <a:pt x="795" y="789"/>
                </a:lnTo>
                <a:lnTo>
                  <a:pt x="799" y="692"/>
                </a:lnTo>
                <a:lnTo>
                  <a:pt x="605" y="685"/>
                </a:lnTo>
                <a:lnTo>
                  <a:pt x="605" y="402"/>
                </a:lnTo>
                <a:lnTo>
                  <a:pt x="290" y="391"/>
                </a:lnTo>
                <a:lnTo>
                  <a:pt x="290" y="302"/>
                </a:lnTo>
                <a:lnTo>
                  <a:pt x="0" y="291"/>
                </a:lnTo>
                <a:lnTo>
                  <a:pt x="3" y="0"/>
                </a:lnTo>
                <a:lnTo>
                  <a:pt x="259" y="3"/>
                </a:lnTo>
                <a:lnTo>
                  <a:pt x="896" y="12"/>
                </a:lnTo>
                <a:lnTo>
                  <a:pt x="916" y="49"/>
                </a:lnTo>
                <a:lnTo>
                  <a:pt x="916" y="104"/>
                </a:lnTo>
                <a:lnTo>
                  <a:pt x="978" y="204"/>
                </a:lnTo>
                <a:lnTo>
                  <a:pt x="966" y="270"/>
                </a:lnTo>
                <a:lnTo>
                  <a:pt x="1004" y="286"/>
                </a:lnTo>
                <a:lnTo>
                  <a:pt x="1004" y="302"/>
                </a:lnTo>
                <a:lnTo>
                  <a:pt x="993" y="313"/>
                </a:lnTo>
                <a:lnTo>
                  <a:pt x="1004" y="340"/>
                </a:lnTo>
                <a:lnTo>
                  <a:pt x="1031" y="344"/>
                </a:lnTo>
                <a:lnTo>
                  <a:pt x="1051" y="375"/>
                </a:lnTo>
                <a:lnTo>
                  <a:pt x="1106" y="372"/>
                </a:lnTo>
                <a:lnTo>
                  <a:pt x="1106" y="398"/>
                </a:lnTo>
                <a:lnTo>
                  <a:pt x="1125" y="425"/>
                </a:lnTo>
                <a:lnTo>
                  <a:pt x="1159" y="442"/>
                </a:lnTo>
                <a:lnTo>
                  <a:pt x="1172" y="456"/>
                </a:lnTo>
                <a:lnTo>
                  <a:pt x="1159" y="476"/>
                </a:lnTo>
                <a:lnTo>
                  <a:pt x="1172" y="519"/>
                </a:lnTo>
                <a:lnTo>
                  <a:pt x="1144" y="576"/>
                </a:lnTo>
                <a:lnTo>
                  <a:pt x="1148" y="62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4" name="Freeform 200">
            <a:extLst>
              <a:ext uri="{FF2B5EF4-FFF2-40B4-BE49-F238E27FC236}">
                <a16:creationId xmlns:a16="http://schemas.microsoft.com/office/drawing/2014/main" id="{00000000-0008-0000-0000-0000C8040000}"/>
              </a:ext>
            </a:extLst>
          </xdr:cNvPr>
          <xdr:cNvSpPr>
            <a:spLocks/>
          </xdr:cNvSpPr>
        </xdr:nvSpPr>
        <xdr:spPr bwMode="auto">
          <a:xfrm>
            <a:off x="1004" y="293"/>
            <a:ext cx="47" cy="33"/>
          </a:xfrm>
          <a:custGeom>
            <a:avLst/>
            <a:gdLst>
              <a:gd name="T0" fmla="*/ 1148 w 1172"/>
              <a:gd name="T1" fmla="*/ 623 h 789"/>
              <a:gd name="T2" fmla="*/ 1129 w 1172"/>
              <a:gd name="T3" fmla="*/ 627 h 789"/>
              <a:gd name="T4" fmla="*/ 1114 w 1172"/>
              <a:gd name="T5" fmla="*/ 641 h 789"/>
              <a:gd name="T6" fmla="*/ 1078 w 1172"/>
              <a:gd name="T7" fmla="*/ 641 h 789"/>
              <a:gd name="T8" fmla="*/ 1048 w 1172"/>
              <a:gd name="T9" fmla="*/ 674 h 789"/>
              <a:gd name="T10" fmla="*/ 1031 w 1172"/>
              <a:gd name="T11" fmla="*/ 650 h 789"/>
              <a:gd name="T12" fmla="*/ 973 w 1172"/>
              <a:gd name="T13" fmla="*/ 664 h 789"/>
              <a:gd name="T14" fmla="*/ 946 w 1172"/>
              <a:gd name="T15" fmla="*/ 661 h 789"/>
              <a:gd name="T16" fmla="*/ 943 w 1172"/>
              <a:gd name="T17" fmla="*/ 650 h 789"/>
              <a:gd name="T18" fmla="*/ 911 w 1172"/>
              <a:gd name="T19" fmla="*/ 653 h 789"/>
              <a:gd name="T20" fmla="*/ 888 w 1172"/>
              <a:gd name="T21" fmla="*/ 674 h 789"/>
              <a:gd name="T22" fmla="*/ 876 w 1172"/>
              <a:gd name="T23" fmla="*/ 704 h 789"/>
              <a:gd name="T24" fmla="*/ 853 w 1172"/>
              <a:gd name="T25" fmla="*/ 734 h 789"/>
              <a:gd name="T26" fmla="*/ 822 w 1172"/>
              <a:gd name="T27" fmla="*/ 742 h 789"/>
              <a:gd name="T28" fmla="*/ 834 w 1172"/>
              <a:gd name="T29" fmla="*/ 766 h 789"/>
              <a:gd name="T30" fmla="*/ 815 w 1172"/>
              <a:gd name="T31" fmla="*/ 785 h 789"/>
              <a:gd name="T32" fmla="*/ 795 w 1172"/>
              <a:gd name="T33" fmla="*/ 789 h 789"/>
              <a:gd name="T34" fmla="*/ 799 w 1172"/>
              <a:gd name="T35" fmla="*/ 692 h 789"/>
              <a:gd name="T36" fmla="*/ 605 w 1172"/>
              <a:gd name="T37" fmla="*/ 685 h 789"/>
              <a:gd name="T38" fmla="*/ 605 w 1172"/>
              <a:gd name="T39" fmla="*/ 402 h 789"/>
              <a:gd name="T40" fmla="*/ 290 w 1172"/>
              <a:gd name="T41" fmla="*/ 391 h 789"/>
              <a:gd name="T42" fmla="*/ 290 w 1172"/>
              <a:gd name="T43" fmla="*/ 302 h 789"/>
              <a:gd name="T44" fmla="*/ 0 w 1172"/>
              <a:gd name="T45" fmla="*/ 291 h 789"/>
              <a:gd name="T46" fmla="*/ 3 w 1172"/>
              <a:gd name="T47" fmla="*/ 0 h 789"/>
              <a:gd name="T48" fmla="*/ 259 w 1172"/>
              <a:gd name="T49" fmla="*/ 3 h 789"/>
              <a:gd name="T50" fmla="*/ 896 w 1172"/>
              <a:gd name="T51" fmla="*/ 12 h 789"/>
              <a:gd name="T52" fmla="*/ 916 w 1172"/>
              <a:gd name="T53" fmla="*/ 49 h 789"/>
              <a:gd name="T54" fmla="*/ 916 w 1172"/>
              <a:gd name="T55" fmla="*/ 104 h 789"/>
              <a:gd name="T56" fmla="*/ 978 w 1172"/>
              <a:gd name="T57" fmla="*/ 204 h 789"/>
              <a:gd name="T58" fmla="*/ 966 w 1172"/>
              <a:gd name="T59" fmla="*/ 270 h 789"/>
              <a:gd name="T60" fmla="*/ 1004 w 1172"/>
              <a:gd name="T61" fmla="*/ 286 h 789"/>
              <a:gd name="T62" fmla="*/ 1004 w 1172"/>
              <a:gd name="T63" fmla="*/ 302 h 789"/>
              <a:gd name="T64" fmla="*/ 993 w 1172"/>
              <a:gd name="T65" fmla="*/ 313 h 789"/>
              <a:gd name="T66" fmla="*/ 1004 w 1172"/>
              <a:gd name="T67" fmla="*/ 340 h 789"/>
              <a:gd name="T68" fmla="*/ 1031 w 1172"/>
              <a:gd name="T69" fmla="*/ 344 h 789"/>
              <a:gd name="T70" fmla="*/ 1051 w 1172"/>
              <a:gd name="T71" fmla="*/ 375 h 789"/>
              <a:gd name="T72" fmla="*/ 1106 w 1172"/>
              <a:gd name="T73" fmla="*/ 372 h 789"/>
              <a:gd name="T74" fmla="*/ 1106 w 1172"/>
              <a:gd name="T75" fmla="*/ 398 h 789"/>
              <a:gd name="T76" fmla="*/ 1125 w 1172"/>
              <a:gd name="T77" fmla="*/ 425 h 789"/>
              <a:gd name="T78" fmla="*/ 1159 w 1172"/>
              <a:gd name="T79" fmla="*/ 442 h 789"/>
              <a:gd name="T80" fmla="*/ 1172 w 1172"/>
              <a:gd name="T81" fmla="*/ 456 h 789"/>
              <a:gd name="T82" fmla="*/ 1159 w 1172"/>
              <a:gd name="T83" fmla="*/ 476 h 789"/>
              <a:gd name="T84" fmla="*/ 1172 w 1172"/>
              <a:gd name="T85" fmla="*/ 519 h 789"/>
              <a:gd name="T86" fmla="*/ 1144 w 1172"/>
              <a:gd name="T87" fmla="*/ 576 h 789"/>
              <a:gd name="T88" fmla="*/ 1148 w 1172"/>
              <a:gd name="T89" fmla="*/ 623 h 7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72" h="789">
                <a:moveTo>
                  <a:pt x="1148" y="623"/>
                </a:moveTo>
                <a:lnTo>
                  <a:pt x="1129" y="627"/>
                </a:lnTo>
                <a:lnTo>
                  <a:pt x="1114" y="641"/>
                </a:lnTo>
                <a:lnTo>
                  <a:pt x="1078" y="641"/>
                </a:lnTo>
                <a:lnTo>
                  <a:pt x="1048" y="674"/>
                </a:lnTo>
                <a:lnTo>
                  <a:pt x="1031" y="650"/>
                </a:lnTo>
                <a:lnTo>
                  <a:pt x="973" y="664"/>
                </a:lnTo>
                <a:lnTo>
                  <a:pt x="946" y="661"/>
                </a:lnTo>
                <a:lnTo>
                  <a:pt x="943" y="650"/>
                </a:lnTo>
                <a:lnTo>
                  <a:pt x="911" y="653"/>
                </a:lnTo>
                <a:lnTo>
                  <a:pt x="888" y="674"/>
                </a:lnTo>
                <a:lnTo>
                  <a:pt x="876" y="704"/>
                </a:lnTo>
                <a:lnTo>
                  <a:pt x="853" y="734"/>
                </a:lnTo>
                <a:lnTo>
                  <a:pt x="822" y="742"/>
                </a:lnTo>
                <a:lnTo>
                  <a:pt x="834" y="766"/>
                </a:lnTo>
                <a:lnTo>
                  <a:pt x="815" y="785"/>
                </a:lnTo>
                <a:lnTo>
                  <a:pt x="795" y="789"/>
                </a:lnTo>
                <a:lnTo>
                  <a:pt x="799" y="692"/>
                </a:lnTo>
                <a:lnTo>
                  <a:pt x="605" y="685"/>
                </a:lnTo>
                <a:lnTo>
                  <a:pt x="605" y="402"/>
                </a:lnTo>
                <a:lnTo>
                  <a:pt x="290" y="391"/>
                </a:lnTo>
                <a:lnTo>
                  <a:pt x="290" y="302"/>
                </a:lnTo>
                <a:lnTo>
                  <a:pt x="0" y="291"/>
                </a:lnTo>
                <a:lnTo>
                  <a:pt x="3" y="0"/>
                </a:lnTo>
                <a:lnTo>
                  <a:pt x="259" y="3"/>
                </a:lnTo>
                <a:lnTo>
                  <a:pt x="896" y="12"/>
                </a:lnTo>
                <a:lnTo>
                  <a:pt x="916" y="49"/>
                </a:lnTo>
                <a:lnTo>
                  <a:pt x="916" y="104"/>
                </a:lnTo>
                <a:lnTo>
                  <a:pt x="978" y="204"/>
                </a:lnTo>
                <a:lnTo>
                  <a:pt x="966" y="270"/>
                </a:lnTo>
                <a:lnTo>
                  <a:pt x="1004" y="286"/>
                </a:lnTo>
                <a:lnTo>
                  <a:pt x="1004" y="302"/>
                </a:lnTo>
                <a:lnTo>
                  <a:pt x="993" y="313"/>
                </a:lnTo>
                <a:lnTo>
                  <a:pt x="1004" y="340"/>
                </a:lnTo>
                <a:lnTo>
                  <a:pt x="1031" y="344"/>
                </a:lnTo>
                <a:lnTo>
                  <a:pt x="1051" y="375"/>
                </a:lnTo>
                <a:lnTo>
                  <a:pt x="1106" y="372"/>
                </a:lnTo>
                <a:lnTo>
                  <a:pt x="1106" y="398"/>
                </a:lnTo>
                <a:lnTo>
                  <a:pt x="1125" y="425"/>
                </a:lnTo>
                <a:lnTo>
                  <a:pt x="1159" y="442"/>
                </a:lnTo>
                <a:lnTo>
                  <a:pt x="1172" y="456"/>
                </a:lnTo>
                <a:lnTo>
                  <a:pt x="1159" y="476"/>
                </a:lnTo>
                <a:lnTo>
                  <a:pt x="1172" y="519"/>
                </a:lnTo>
                <a:lnTo>
                  <a:pt x="1144" y="576"/>
                </a:lnTo>
                <a:lnTo>
                  <a:pt x="1148" y="62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5" name="Freeform 201">
            <a:extLst>
              <a:ext uri="{FF2B5EF4-FFF2-40B4-BE49-F238E27FC236}">
                <a16:creationId xmlns:a16="http://schemas.microsoft.com/office/drawing/2014/main" id="{00000000-0008-0000-0000-0000C9040000}"/>
              </a:ext>
            </a:extLst>
          </xdr:cNvPr>
          <xdr:cNvSpPr>
            <a:spLocks/>
          </xdr:cNvSpPr>
        </xdr:nvSpPr>
        <xdr:spPr bwMode="auto">
          <a:xfrm>
            <a:off x="1004" y="305"/>
            <a:ext cx="32" cy="33"/>
          </a:xfrm>
          <a:custGeom>
            <a:avLst/>
            <a:gdLst>
              <a:gd name="T0" fmla="*/ 61 w 799"/>
              <a:gd name="T1" fmla="*/ 738 h 792"/>
              <a:gd name="T2" fmla="*/ 61 w 799"/>
              <a:gd name="T3" fmla="*/ 568 h 792"/>
              <a:gd name="T4" fmla="*/ 65 w 799"/>
              <a:gd name="T5" fmla="*/ 487 h 792"/>
              <a:gd name="T6" fmla="*/ 26 w 799"/>
              <a:gd name="T7" fmla="*/ 483 h 792"/>
              <a:gd name="T8" fmla="*/ 30 w 799"/>
              <a:gd name="T9" fmla="*/ 100 h 792"/>
              <a:gd name="T10" fmla="*/ 0 w 799"/>
              <a:gd name="T11" fmla="*/ 95 h 792"/>
              <a:gd name="T12" fmla="*/ 0 w 799"/>
              <a:gd name="T13" fmla="*/ 0 h 792"/>
              <a:gd name="T14" fmla="*/ 290 w 799"/>
              <a:gd name="T15" fmla="*/ 11 h 792"/>
              <a:gd name="T16" fmla="*/ 290 w 799"/>
              <a:gd name="T17" fmla="*/ 100 h 792"/>
              <a:gd name="T18" fmla="*/ 605 w 799"/>
              <a:gd name="T19" fmla="*/ 111 h 792"/>
              <a:gd name="T20" fmla="*/ 605 w 799"/>
              <a:gd name="T21" fmla="*/ 394 h 792"/>
              <a:gd name="T22" fmla="*/ 799 w 799"/>
              <a:gd name="T23" fmla="*/ 401 h 792"/>
              <a:gd name="T24" fmla="*/ 795 w 799"/>
              <a:gd name="T25" fmla="*/ 498 h 792"/>
              <a:gd name="T26" fmla="*/ 764 w 799"/>
              <a:gd name="T27" fmla="*/ 510 h 792"/>
              <a:gd name="T28" fmla="*/ 745 w 799"/>
              <a:gd name="T29" fmla="*/ 534 h 792"/>
              <a:gd name="T30" fmla="*/ 748 w 799"/>
              <a:gd name="T31" fmla="*/ 564 h 792"/>
              <a:gd name="T32" fmla="*/ 687 w 799"/>
              <a:gd name="T33" fmla="*/ 594 h 792"/>
              <a:gd name="T34" fmla="*/ 678 w 799"/>
              <a:gd name="T35" fmla="*/ 645 h 792"/>
              <a:gd name="T36" fmla="*/ 663 w 799"/>
              <a:gd name="T37" fmla="*/ 641 h 792"/>
              <a:gd name="T38" fmla="*/ 659 w 799"/>
              <a:gd name="T39" fmla="*/ 652 h 792"/>
              <a:gd name="T40" fmla="*/ 600 w 799"/>
              <a:gd name="T41" fmla="*/ 661 h 792"/>
              <a:gd name="T42" fmla="*/ 600 w 799"/>
              <a:gd name="T43" fmla="*/ 679 h 792"/>
              <a:gd name="T44" fmla="*/ 570 w 799"/>
              <a:gd name="T45" fmla="*/ 715 h 792"/>
              <a:gd name="T46" fmla="*/ 519 w 799"/>
              <a:gd name="T47" fmla="*/ 722 h 792"/>
              <a:gd name="T48" fmla="*/ 508 w 799"/>
              <a:gd name="T49" fmla="*/ 738 h 792"/>
              <a:gd name="T50" fmla="*/ 492 w 799"/>
              <a:gd name="T51" fmla="*/ 742 h 792"/>
              <a:gd name="T52" fmla="*/ 465 w 799"/>
              <a:gd name="T53" fmla="*/ 742 h 792"/>
              <a:gd name="T54" fmla="*/ 449 w 799"/>
              <a:gd name="T55" fmla="*/ 753 h 792"/>
              <a:gd name="T56" fmla="*/ 445 w 799"/>
              <a:gd name="T57" fmla="*/ 773 h 792"/>
              <a:gd name="T58" fmla="*/ 414 w 799"/>
              <a:gd name="T59" fmla="*/ 769 h 792"/>
              <a:gd name="T60" fmla="*/ 418 w 799"/>
              <a:gd name="T61" fmla="*/ 780 h 792"/>
              <a:gd name="T62" fmla="*/ 403 w 799"/>
              <a:gd name="T63" fmla="*/ 792 h 792"/>
              <a:gd name="T64" fmla="*/ 384 w 799"/>
              <a:gd name="T65" fmla="*/ 773 h 792"/>
              <a:gd name="T66" fmla="*/ 364 w 799"/>
              <a:gd name="T67" fmla="*/ 785 h 792"/>
              <a:gd name="T68" fmla="*/ 344 w 799"/>
              <a:gd name="T69" fmla="*/ 761 h 792"/>
              <a:gd name="T70" fmla="*/ 326 w 799"/>
              <a:gd name="T71" fmla="*/ 785 h 792"/>
              <a:gd name="T72" fmla="*/ 306 w 799"/>
              <a:gd name="T73" fmla="*/ 785 h 792"/>
              <a:gd name="T74" fmla="*/ 267 w 799"/>
              <a:gd name="T75" fmla="*/ 756 h 792"/>
              <a:gd name="T76" fmla="*/ 252 w 799"/>
              <a:gd name="T77" fmla="*/ 766 h 792"/>
              <a:gd name="T78" fmla="*/ 244 w 799"/>
              <a:gd name="T79" fmla="*/ 756 h 792"/>
              <a:gd name="T80" fmla="*/ 212 w 799"/>
              <a:gd name="T81" fmla="*/ 756 h 792"/>
              <a:gd name="T82" fmla="*/ 209 w 799"/>
              <a:gd name="T83" fmla="*/ 769 h 792"/>
              <a:gd name="T84" fmla="*/ 182 w 799"/>
              <a:gd name="T85" fmla="*/ 761 h 792"/>
              <a:gd name="T86" fmla="*/ 169 w 799"/>
              <a:gd name="T87" fmla="*/ 722 h 792"/>
              <a:gd name="T88" fmla="*/ 142 w 799"/>
              <a:gd name="T89" fmla="*/ 722 h 792"/>
              <a:gd name="T90" fmla="*/ 139 w 799"/>
              <a:gd name="T91" fmla="*/ 734 h 792"/>
              <a:gd name="T92" fmla="*/ 100 w 799"/>
              <a:gd name="T93" fmla="*/ 726 h 792"/>
              <a:gd name="T94" fmla="*/ 84 w 799"/>
              <a:gd name="T95" fmla="*/ 738 h 792"/>
              <a:gd name="T96" fmla="*/ 61 w 799"/>
              <a:gd name="T97" fmla="*/ 738 h 7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99" h="792">
                <a:moveTo>
                  <a:pt x="61" y="738"/>
                </a:moveTo>
                <a:lnTo>
                  <a:pt x="61" y="568"/>
                </a:lnTo>
                <a:lnTo>
                  <a:pt x="65" y="487"/>
                </a:lnTo>
                <a:lnTo>
                  <a:pt x="26" y="483"/>
                </a:lnTo>
                <a:lnTo>
                  <a:pt x="30" y="100"/>
                </a:lnTo>
                <a:lnTo>
                  <a:pt x="0" y="95"/>
                </a:lnTo>
                <a:lnTo>
                  <a:pt x="0" y="0"/>
                </a:lnTo>
                <a:lnTo>
                  <a:pt x="290" y="11"/>
                </a:lnTo>
                <a:lnTo>
                  <a:pt x="290" y="100"/>
                </a:lnTo>
                <a:lnTo>
                  <a:pt x="605" y="111"/>
                </a:lnTo>
                <a:lnTo>
                  <a:pt x="605" y="394"/>
                </a:lnTo>
                <a:lnTo>
                  <a:pt x="799" y="401"/>
                </a:lnTo>
                <a:lnTo>
                  <a:pt x="795" y="498"/>
                </a:lnTo>
                <a:lnTo>
                  <a:pt x="764" y="510"/>
                </a:lnTo>
                <a:lnTo>
                  <a:pt x="745" y="534"/>
                </a:lnTo>
                <a:lnTo>
                  <a:pt x="748" y="564"/>
                </a:lnTo>
                <a:lnTo>
                  <a:pt x="687" y="594"/>
                </a:lnTo>
                <a:lnTo>
                  <a:pt x="678" y="645"/>
                </a:lnTo>
                <a:lnTo>
                  <a:pt x="663" y="641"/>
                </a:lnTo>
                <a:lnTo>
                  <a:pt x="659" y="652"/>
                </a:lnTo>
                <a:lnTo>
                  <a:pt x="600" y="661"/>
                </a:lnTo>
                <a:lnTo>
                  <a:pt x="600" y="679"/>
                </a:lnTo>
                <a:lnTo>
                  <a:pt x="570" y="715"/>
                </a:lnTo>
                <a:lnTo>
                  <a:pt x="519" y="722"/>
                </a:lnTo>
                <a:lnTo>
                  <a:pt x="508" y="738"/>
                </a:lnTo>
                <a:lnTo>
                  <a:pt x="492" y="742"/>
                </a:lnTo>
                <a:lnTo>
                  <a:pt x="465" y="742"/>
                </a:lnTo>
                <a:lnTo>
                  <a:pt x="449" y="753"/>
                </a:lnTo>
                <a:lnTo>
                  <a:pt x="445" y="773"/>
                </a:lnTo>
                <a:lnTo>
                  <a:pt x="414" y="769"/>
                </a:lnTo>
                <a:lnTo>
                  <a:pt x="418" y="780"/>
                </a:lnTo>
                <a:lnTo>
                  <a:pt x="403" y="792"/>
                </a:lnTo>
                <a:lnTo>
                  <a:pt x="384" y="773"/>
                </a:lnTo>
                <a:lnTo>
                  <a:pt x="364" y="785"/>
                </a:lnTo>
                <a:lnTo>
                  <a:pt x="344" y="761"/>
                </a:lnTo>
                <a:lnTo>
                  <a:pt x="326" y="785"/>
                </a:lnTo>
                <a:lnTo>
                  <a:pt x="306" y="785"/>
                </a:lnTo>
                <a:lnTo>
                  <a:pt x="267" y="756"/>
                </a:lnTo>
                <a:lnTo>
                  <a:pt x="252" y="766"/>
                </a:lnTo>
                <a:lnTo>
                  <a:pt x="244" y="756"/>
                </a:lnTo>
                <a:lnTo>
                  <a:pt x="212" y="756"/>
                </a:lnTo>
                <a:lnTo>
                  <a:pt x="209" y="769"/>
                </a:lnTo>
                <a:lnTo>
                  <a:pt x="182" y="761"/>
                </a:lnTo>
                <a:lnTo>
                  <a:pt x="169" y="722"/>
                </a:lnTo>
                <a:lnTo>
                  <a:pt x="142" y="722"/>
                </a:lnTo>
                <a:lnTo>
                  <a:pt x="139" y="734"/>
                </a:lnTo>
                <a:lnTo>
                  <a:pt x="100" y="726"/>
                </a:lnTo>
                <a:lnTo>
                  <a:pt x="84" y="738"/>
                </a:lnTo>
                <a:lnTo>
                  <a:pt x="61" y="73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6" name="Freeform 202">
            <a:extLst>
              <a:ext uri="{FF2B5EF4-FFF2-40B4-BE49-F238E27FC236}">
                <a16:creationId xmlns:a16="http://schemas.microsoft.com/office/drawing/2014/main" id="{00000000-0008-0000-0000-0000CA040000}"/>
              </a:ext>
            </a:extLst>
          </xdr:cNvPr>
          <xdr:cNvSpPr>
            <a:spLocks/>
          </xdr:cNvSpPr>
        </xdr:nvSpPr>
        <xdr:spPr bwMode="auto">
          <a:xfrm>
            <a:off x="1004" y="305"/>
            <a:ext cx="32" cy="33"/>
          </a:xfrm>
          <a:custGeom>
            <a:avLst/>
            <a:gdLst>
              <a:gd name="T0" fmla="*/ 61 w 799"/>
              <a:gd name="T1" fmla="*/ 738 h 792"/>
              <a:gd name="T2" fmla="*/ 61 w 799"/>
              <a:gd name="T3" fmla="*/ 568 h 792"/>
              <a:gd name="T4" fmla="*/ 65 w 799"/>
              <a:gd name="T5" fmla="*/ 487 h 792"/>
              <a:gd name="T6" fmla="*/ 26 w 799"/>
              <a:gd name="T7" fmla="*/ 483 h 792"/>
              <a:gd name="T8" fmla="*/ 30 w 799"/>
              <a:gd name="T9" fmla="*/ 100 h 792"/>
              <a:gd name="T10" fmla="*/ 0 w 799"/>
              <a:gd name="T11" fmla="*/ 95 h 792"/>
              <a:gd name="T12" fmla="*/ 0 w 799"/>
              <a:gd name="T13" fmla="*/ 0 h 792"/>
              <a:gd name="T14" fmla="*/ 290 w 799"/>
              <a:gd name="T15" fmla="*/ 11 h 792"/>
              <a:gd name="T16" fmla="*/ 290 w 799"/>
              <a:gd name="T17" fmla="*/ 100 h 792"/>
              <a:gd name="T18" fmla="*/ 605 w 799"/>
              <a:gd name="T19" fmla="*/ 111 h 792"/>
              <a:gd name="T20" fmla="*/ 605 w 799"/>
              <a:gd name="T21" fmla="*/ 394 h 792"/>
              <a:gd name="T22" fmla="*/ 799 w 799"/>
              <a:gd name="T23" fmla="*/ 401 h 792"/>
              <a:gd name="T24" fmla="*/ 795 w 799"/>
              <a:gd name="T25" fmla="*/ 498 h 792"/>
              <a:gd name="T26" fmla="*/ 764 w 799"/>
              <a:gd name="T27" fmla="*/ 510 h 792"/>
              <a:gd name="T28" fmla="*/ 745 w 799"/>
              <a:gd name="T29" fmla="*/ 534 h 792"/>
              <a:gd name="T30" fmla="*/ 748 w 799"/>
              <a:gd name="T31" fmla="*/ 564 h 792"/>
              <a:gd name="T32" fmla="*/ 687 w 799"/>
              <a:gd name="T33" fmla="*/ 594 h 792"/>
              <a:gd name="T34" fmla="*/ 678 w 799"/>
              <a:gd name="T35" fmla="*/ 645 h 792"/>
              <a:gd name="T36" fmla="*/ 663 w 799"/>
              <a:gd name="T37" fmla="*/ 641 h 792"/>
              <a:gd name="T38" fmla="*/ 659 w 799"/>
              <a:gd name="T39" fmla="*/ 652 h 792"/>
              <a:gd name="T40" fmla="*/ 600 w 799"/>
              <a:gd name="T41" fmla="*/ 661 h 792"/>
              <a:gd name="T42" fmla="*/ 600 w 799"/>
              <a:gd name="T43" fmla="*/ 679 h 792"/>
              <a:gd name="T44" fmla="*/ 570 w 799"/>
              <a:gd name="T45" fmla="*/ 715 h 792"/>
              <a:gd name="T46" fmla="*/ 519 w 799"/>
              <a:gd name="T47" fmla="*/ 722 h 792"/>
              <a:gd name="T48" fmla="*/ 508 w 799"/>
              <a:gd name="T49" fmla="*/ 738 h 792"/>
              <a:gd name="T50" fmla="*/ 492 w 799"/>
              <a:gd name="T51" fmla="*/ 742 h 792"/>
              <a:gd name="T52" fmla="*/ 465 w 799"/>
              <a:gd name="T53" fmla="*/ 742 h 792"/>
              <a:gd name="T54" fmla="*/ 449 w 799"/>
              <a:gd name="T55" fmla="*/ 753 h 792"/>
              <a:gd name="T56" fmla="*/ 445 w 799"/>
              <a:gd name="T57" fmla="*/ 773 h 792"/>
              <a:gd name="T58" fmla="*/ 414 w 799"/>
              <a:gd name="T59" fmla="*/ 769 h 792"/>
              <a:gd name="T60" fmla="*/ 418 w 799"/>
              <a:gd name="T61" fmla="*/ 780 h 792"/>
              <a:gd name="T62" fmla="*/ 403 w 799"/>
              <a:gd name="T63" fmla="*/ 792 h 792"/>
              <a:gd name="T64" fmla="*/ 384 w 799"/>
              <a:gd name="T65" fmla="*/ 773 h 792"/>
              <a:gd name="T66" fmla="*/ 364 w 799"/>
              <a:gd name="T67" fmla="*/ 785 h 792"/>
              <a:gd name="T68" fmla="*/ 344 w 799"/>
              <a:gd name="T69" fmla="*/ 761 h 792"/>
              <a:gd name="T70" fmla="*/ 326 w 799"/>
              <a:gd name="T71" fmla="*/ 785 h 792"/>
              <a:gd name="T72" fmla="*/ 306 w 799"/>
              <a:gd name="T73" fmla="*/ 785 h 792"/>
              <a:gd name="T74" fmla="*/ 267 w 799"/>
              <a:gd name="T75" fmla="*/ 756 h 792"/>
              <a:gd name="T76" fmla="*/ 252 w 799"/>
              <a:gd name="T77" fmla="*/ 766 h 792"/>
              <a:gd name="T78" fmla="*/ 244 w 799"/>
              <a:gd name="T79" fmla="*/ 756 h 792"/>
              <a:gd name="T80" fmla="*/ 212 w 799"/>
              <a:gd name="T81" fmla="*/ 756 h 792"/>
              <a:gd name="T82" fmla="*/ 209 w 799"/>
              <a:gd name="T83" fmla="*/ 769 h 792"/>
              <a:gd name="T84" fmla="*/ 182 w 799"/>
              <a:gd name="T85" fmla="*/ 761 h 792"/>
              <a:gd name="T86" fmla="*/ 169 w 799"/>
              <a:gd name="T87" fmla="*/ 722 h 792"/>
              <a:gd name="T88" fmla="*/ 142 w 799"/>
              <a:gd name="T89" fmla="*/ 722 h 792"/>
              <a:gd name="T90" fmla="*/ 139 w 799"/>
              <a:gd name="T91" fmla="*/ 734 h 792"/>
              <a:gd name="T92" fmla="*/ 100 w 799"/>
              <a:gd name="T93" fmla="*/ 726 h 792"/>
              <a:gd name="T94" fmla="*/ 84 w 799"/>
              <a:gd name="T95" fmla="*/ 738 h 792"/>
              <a:gd name="T96" fmla="*/ 61 w 799"/>
              <a:gd name="T97" fmla="*/ 738 h 7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99" h="792">
                <a:moveTo>
                  <a:pt x="61" y="738"/>
                </a:moveTo>
                <a:lnTo>
                  <a:pt x="61" y="568"/>
                </a:lnTo>
                <a:lnTo>
                  <a:pt x="65" y="487"/>
                </a:lnTo>
                <a:lnTo>
                  <a:pt x="26" y="483"/>
                </a:lnTo>
                <a:lnTo>
                  <a:pt x="30" y="100"/>
                </a:lnTo>
                <a:lnTo>
                  <a:pt x="0" y="95"/>
                </a:lnTo>
                <a:lnTo>
                  <a:pt x="0" y="0"/>
                </a:lnTo>
                <a:lnTo>
                  <a:pt x="290" y="11"/>
                </a:lnTo>
                <a:lnTo>
                  <a:pt x="290" y="100"/>
                </a:lnTo>
                <a:lnTo>
                  <a:pt x="605" y="111"/>
                </a:lnTo>
                <a:lnTo>
                  <a:pt x="605" y="394"/>
                </a:lnTo>
                <a:lnTo>
                  <a:pt x="799" y="401"/>
                </a:lnTo>
                <a:lnTo>
                  <a:pt x="795" y="498"/>
                </a:lnTo>
                <a:lnTo>
                  <a:pt x="764" y="510"/>
                </a:lnTo>
                <a:lnTo>
                  <a:pt x="745" y="534"/>
                </a:lnTo>
                <a:lnTo>
                  <a:pt x="748" y="564"/>
                </a:lnTo>
                <a:lnTo>
                  <a:pt x="687" y="594"/>
                </a:lnTo>
                <a:lnTo>
                  <a:pt x="678" y="645"/>
                </a:lnTo>
                <a:lnTo>
                  <a:pt x="663" y="641"/>
                </a:lnTo>
                <a:lnTo>
                  <a:pt x="659" y="652"/>
                </a:lnTo>
                <a:lnTo>
                  <a:pt x="600" y="661"/>
                </a:lnTo>
                <a:lnTo>
                  <a:pt x="600" y="679"/>
                </a:lnTo>
                <a:lnTo>
                  <a:pt x="570" y="715"/>
                </a:lnTo>
                <a:lnTo>
                  <a:pt x="519" y="722"/>
                </a:lnTo>
                <a:lnTo>
                  <a:pt x="508" y="738"/>
                </a:lnTo>
                <a:lnTo>
                  <a:pt x="492" y="742"/>
                </a:lnTo>
                <a:lnTo>
                  <a:pt x="465" y="742"/>
                </a:lnTo>
                <a:lnTo>
                  <a:pt x="449" y="753"/>
                </a:lnTo>
                <a:lnTo>
                  <a:pt x="445" y="773"/>
                </a:lnTo>
                <a:lnTo>
                  <a:pt x="414" y="769"/>
                </a:lnTo>
                <a:lnTo>
                  <a:pt x="418" y="780"/>
                </a:lnTo>
                <a:lnTo>
                  <a:pt x="403" y="792"/>
                </a:lnTo>
                <a:lnTo>
                  <a:pt x="384" y="773"/>
                </a:lnTo>
                <a:lnTo>
                  <a:pt x="364" y="785"/>
                </a:lnTo>
                <a:lnTo>
                  <a:pt x="344" y="761"/>
                </a:lnTo>
                <a:lnTo>
                  <a:pt x="326" y="785"/>
                </a:lnTo>
                <a:lnTo>
                  <a:pt x="306" y="785"/>
                </a:lnTo>
                <a:lnTo>
                  <a:pt x="267" y="756"/>
                </a:lnTo>
                <a:lnTo>
                  <a:pt x="252" y="766"/>
                </a:lnTo>
                <a:lnTo>
                  <a:pt x="244" y="756"/>
                </a:lnTo>
                <a:lnTo>
                  <a:pt x="212" y="756"/>
                </a:lnTo>
                <a:lnTo>
                  <a:pt x="209" y="769"/>
                </a:lnTo>
                <a:lnTo>
                  <a:pt x="182" y="761"/>
                </a:lnTo>
                <a:lnTo>
                  <a:pt x="169" y="722"/>
                </a:lnTo>
                <a:lnTo>
                  <a:pt x="142" y="722"/>
                </a:lnTo>
                <a:lnTo>
                  <a:pt x="139" y="734"/>
                </a:lnTo>
                <a:lnTo>
                  <a:pt x="100" y="726"/>
                </a:lnTo>
                <a:lnTo>
                  <a:pt x="84" y="738"/>
                </a:lnTo>
                <a:lnTo>
                  <a:pt x="61" y="73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7" name="Freeform 203">
            <a:extLst>
              <a:ext uri="{FF2B5EF4-FFF2-40B4-BE49-F238E27FC236}">
                <a16:creationId xmlns:a16="http://schemas.microsoft.com/office/drawing/2014/main" id="{00000000-0008-0000-0000-0000CB040000}"/>
              </a:ext>
            </a:extLst>
          </xdr:cNvPr>
          <xdr:cNvSpPr>
            <a:spLocks/>
          </xdr:cNvSpPr>
        </xdr:nvSpPr>
        <xdr:spPr bwMode="auto">
          <a:xfrm>
            <a:off x="1098" y="308"/>
            <a:ext cx="31" cy="17"/>
          </a:xfrm>
          <a:custGeom>
            <a:avLst/>
            <a:gdLst>
              <a:gd name="T0" fmla="*/ 30 w 772"/>
              <a:gd name="T1" fmla="*/ 399 h 399"/>
              <a:gd name="T2" fmla="*/ 4 w 772"/>
              <a:gd name="T3" fmla="*/ 399 h 399"/>
              <a:gd name="T4" fmla="*/ 0 w 772"/>
              <a:gd name="T5" fmla="*/ 11 h 399"/>
              <a:gd name="T6" fmla="*/ 458 w 772"/>
              <a:gd name="T7" fmla="*/ 4 h 399"/>
              <a:gd name="T8" fmla="*/ 764 w 772"/>
              <a:gd name="T9" fmla="*/ 0 h 399"/>
              <a:gd name="T10" fmla="*/ 772 w 772"/>
              <a:gd name="T11" fmla="*/ 383 h 399"/>
              <a:gd name="T12" fmla="*/ 30 w 772"/>
              <a:gd name="T13" fmla="*/ 399 h 399"/>
            </a:gdLst>
            <a:ahLst/>
            <a:cxnLst>
              <a:cxn ang="0">
                <a:pos x="T0" y="T1"/>
              </a:cxn>
              <a:cxn ang="0">
                <a:pos x="T2" y="T3"/>
              </a:cxn>
              <a:cxn ang="0">
                <a:pos x="T4" y="T5"/>
              </a:cxn>
              <a:cxn ang="0">
                <a:pos x="T6" y="T7"/>
              </a:cxn>
              <a:cxn ang="0">
                <a:pos x="T8" y="T9"/>
              </a:cxn>
              <a:cxn ang="0">
                <a:pos x="T10" y="T11"/>
              </a:cxn>
              <a:cxn ang="0">
                <a:pos x="T12" y="T13"/>
              </a:cxn>
            </a:cxnLst>
            <a:rect l="0" t="0" r="r" b="b"/>
            <a:pathLst>
              <a:path w="772" h="399">
                <a:moveTo>
                  <a:pt x="30" y="399"/>
                </a:moveTo>
                <a:lnTo>
                  <a:pt x="4" y="399"/>
                </a:lnTo>
                <a:lnTo>
                  <a:pt x="0" y="11"/>
                </a:lnTo>
                <a:lnTo>
                  <a:pt x="458" y="4"/>
                </a:lnTo>
                <a:lnTo>
                  <a:pt x="764" y="0"/>
                </a:lnTo>
                <a:lnTo>
                  <a:pt x="772" y="383"/>
                </a:lnTo>
                <a:lnTo>
                  <a:pt x="30" y="39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8" name="Freeform 204">
            <a:extLst>
              <a:ext uri="{FF2B5EF4-FFF2-40B4-BE49-F238E27FC236}">
                <a16:creationId xmlns:a16="http://schemas.microsoft.com/office/drawing/2014/main" id="{00000000-0008-0000-0000-0000CC040000}"/>
              </a:ext>
            </a:extLst>
          </xdr:cNvPr>
          <xdr:cNvSpPr>
            <a:spLocks/>
          </xdr:cNvSpPr>
        </xdr:nvSpPr>
        <xdr:spPr bwMode="auto">
          <a:xfrm>
            <a:off x="1098" y="308"/>
            <a:ext cx="31" cy="17"/>
          </a:xfrm>
          <a:custGeom>
            <a:avLst/>
            <a:gdLst>
              <a:gd name="T0" fmla="*/ 30 w 772"/>
              <a:gd name="T1" fmla="*/ 399 h 399"/>
              <a:gd name="T2" fmla="*/ 4 w 772"/>
              <a:gd name="T3" fmla="*/ 399 h 399"/>
              <a:gd name="T4" fmla="*/ 0 w 772"/>
              <a:gd name="T5" fmla="*/ 11 h 399"/>
              <a:gd name="T6" fmla="*/ 458 w 772"/>
              <a:gd name="T7" fmla="*/ 4 h 399"/>
              <a:gd name="T8" fmla="*/ 764 w 772"/>
              <a:gd name="T9" fmla="*/ 0 h 399"/>
              <a:gd name="T10" fmla="*/ 772 w 772"/>
              <a:gd name="T11" fmla="*/ 383 h 399"/>
              <a:gd name="T12" fmla="*/ 30 w 772"/>
              <a:gd name="T13" fmla="*/ 399 h 399"/>
            </a:gdLst>
            <a:ahLst/>
            <a:cxnLst>
              <a:cxn ang="0">
                <a:pos x="T0" y="T1"/>
              </a:cxn>
              <a:cxn ang="0">
                <a:pos x="T2" y="T3"/>
              </a:cxn>
              <a:cxn ang="0">
                <a:pos x="T4" y="T5"/>
              </a:cxn>
              <a:cxn ang="0">
                <a:pos x="T6" y="T7"/>
              </a:cxn>
              <a:cxn ang="0">
                <a:pos x="T8" y="T9"/>
              </a:cxn>
              <a:cxn ang="0">
                <a:pos x="T10" y="T11"/>
              </a:cxn>
              <a:cxn ang="0">
                <a:pos x="T12" y="T13"/>
              </a:cxn>
            </a:cxnLst>
            <a:rect l="0" t="0" r="r" b="b"/>
            <a:pathLst>
              <a:path w="772" h="399">
                <a:moveTo>
                  <a:pt x="30" y="399"/>
                </a:moveTo>
                <a:lnTo>
                  <a:pt x="4" y="399"/>
                </a:lnTo>
                <a:lnTo>
                  <a:pt x="0" y="11"/>
                </a:lnTo>
                <a:lnTo>
                  <a:pt x="458" y="4"/>
                </a:lnTo>
                <a:lnTo>
                  <a:pt x="764" y="0"/>
                </a:lnTo>
                <a:lnTo>
                  <a:pt x="772" y="383"/>
                </a:lnTo>
                <a:lnTo>
                  <a:pt x="30" y="39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29" name="Freeform 205">
            <a:extLst>
              <a:ext uri="{FF2B5EF4-FFF2-40B4-BE49-F238E27FC236}">
                <a16:creationId xmlns:a16="http://schemas.microsoft.com/office/drawing/2014/main" id="{00000000-0008-0000-0000-0000CD040000}"/>
              </a:ext>
            </a:extLst>
          </xdr:cNvPr>
          <xdr:cNvSpPr>
            <a:spLocks/>
          </xdr:cNvSpPr>
        </xdr:nvSpPr>
        <xdr:spPr bwMode="auto">
          <a:xfrm>
            <a:off x="944" y="307"/>
            <a:ext cx="35" cy="18"/>
          </a:xfrm>
          <a:custGeom>
            <a:avLst/>
            <a:gdLst>
              <a:gd name="T0" fmla="*/ 862 w 874"/>
              <a:gd name="T1" fmla="*/ 414 h 414"/>
              <a:gd name="T2" fmla="*/ 811 w 874"/>
              <a:gd name="T3" fmla="*/ 414 h 414"/>
              <a:gd name="T4" fmla="*/ 0 w 874"/>
              <a:gd name="T5" fmla="*/ 379 h 414"/>
              <a:gd name="T6" fmla="*/ 16 w 874"/>
              <a:gd name="T7" fmla="*/ 88 h 414"/>
              <a:gd name="T8" fmla="*/ 206 w 874"/>
              <a:gd name="T9" fmla="*/ 105 h 414"/>
              <a:gd name="T10" fmla="*/ 211 w 874"/>
              <a:gd name="T11" fmla="*/ 0 h 414"/>
              <a:gd name="T12" fmla="*/ 354 w 874"/>
              <a:gd name="T13" fmla="*/ 3 h 414"/>
              <a:gd name="T14" fmla="*/ 642 w 874"/>
              <a:gd name="T15" fmla="*/ 15 h 414"/>
              <a:gd name="T16" fmla="*/ 874 w 874"/>
              <a:gd name="T17" fmla="*/ 27 h 414"/>
              <a:gd name="T18" fmla="*/ 862 w 874"/>
              <a:gd name="T19" fmla="*/ 414 h 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74" h="414">
                <a:moveTo>
                  <a:pt x="862" y="414"/>
                </a:moveTo>
                <a:lnTo>
                  <a:pt x="811" y="414"/>
                </a:lnTo>
                <a:lnTo>
                  <a:pt x="0" y="379"/>
                </a:lnTo>
                <a:lnTo>
                  <a:pt x="16" y="88"/>
                </a:lnTo>
                <a:lnTo>
                  <a:pt x="206" y="105"/>
                </a:lnTo>
                <a:lnTo>
                  <a:pt x="211" y="0"/>
                </a:lnTo>
                <a:lnTo>
                  <a:pt x="354" y="3"/>
                </a:lnTo>
                <a:lnTo>
                  <a:pt x="642" y="15"/>
                </a:lnTo>
                <a:lnTo>
                  <a:pt x="874" y="27"/>
                </a:lnTo>
                <a:lnTo>
                  <a:pt x="862" y="41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0" name="Freeform 206">
            <a:extLst>
              <a:ext uri="{FF2B5EF4-FFF2-40B4-BE49-F238E27FC236}">
                <a16:creationId xmlns:a16="http://schemas.microsoft.com/office/drawing/2014/main" id="{00000000-0008-0000-0000-0000CE040000}"/>
              </a:ext>
            </a:extLst>
          </xdr:cNvPr>
          <xdr:cNvSpPr>
            <a:spLocks/>
          </xdr:cNvSpPr>
        </xdr:nvSpPr>
        <xdr:spPr bwMode="auto">
          <a:xfrm>
            <a:off x="944" y="307"/>
            <a:ext cx="35" cy="18"/>
          </a:xfrm>
          <a:custGeom>
            <a:avLst/>
            <a:gdLst>
              <a:gd name="T0" fmla="*/ 862 w 874"/>
              <a:gd name="T1" fmla="*/ 414 h 414"/>
              <a:gd name="T2" fmla="*/ 811 w 874"/>
              <a:gd name="T3" fmla="*/ 414 h 414"/>
              <a:gd name="T4" fmla="*/ 0 w 874"/>
              <a:gd name="T5" fmla="*/ 379 h 414"/>
              <a:gd name="T6" fmla="*/ 16 w 874"/>
              <a:gd name="T7" fmla="*/ 88 h 414"/>
              <a:gd name="T8" fmla="*/ 206 w 874"/>
              <a:gd name="T9" fmla="*/ 105 h 414"/>
              <a:gd name="T10" fmla="*/ 211 w 874"/>
              <a:gd name="T11" fmla="*/ 0 h 414"/>
              <a:gd name="T12" fmla="*/ 354 w 874"/>
              <a:gd name="T13" fmla="*/ 3 h 414"/>
              <a:gd name="T14" fmla="*/ 642 w 874"/>
              <a:gd name="T15" fmla="*/ 15 h 414"/>
              <a:gd name="T16" fmla="*/ 874 w 874"/>
              <a:gd name="T17" fmla="*/ 27 h 414"/>
              <a:gd name="T18" fmla="*/ 862 w 874"/>
              <a:gd name="T19" fmla="*/ 414 h 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74" h="414">
                <a:moveTo>
                  <a:pt x="862" y="414"/>
                </a:moveTo>
                <a:lnTo>
                  <a:pt x="811" y="414"/>
                </a:lnTo>
                <a:lnTo>
                  <a:pt x="0" y="379"/>
                </a:lnTo>
                <a:lnTo>
                  <a:pt x="16" y="88"/>
                </a:lnTo>
                <a:lnTo>
                  <a:pt x="206" y="105"/>
                </a:lnTo>
                <a:lnTo>
                  <a:pt x="211" y="0"/>
                </a:lnTo>
                <a:lnTo>
                  <a:pt x="354" y="3"/>
                </a:lnTo>
                <a:lnTo>
                  <a:pt x="642" y="15"/>
                </a:lnTo>
                <a:lnTo>
                  <a:pt x="874" y="27"/>
                </a:lnTo>
                <a:lnTo>
                  <a:pt x="862" y="41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1" name="Freeform 207">
            <a:extLst>
              <a:ext uri="{FF2B5EF4-FFF2-40B4-BE49-F238E27FC236}">
                <a16:creationId xmlns:a16="http://schemas.microsoft.com/office/drawing/2014/main" id="{00000000-0008-0000-0000-0000CF040000}"/>
              </a:ext>
            </a:extLst>
          </xdr:cNvPr>
          <xdr:cNvSpPr>
            <a:spLocks/>
          </xdr:cNvSpPr>
        </xdr:nvSpPr>
        <xdr:spPr bwMode="auto">
          <a:xfrm>
            <a:off x="978" y="308"/>
            <a:ext cx="29" cy="21"/>
          </a:xfrm>
          <a:custGeom>
            <a:avLst/>
            <a:gdLst>
              <a:gd name="T0" fmla="*/ 707 w 711"/>
              <a:gd name="T1" fmla="*/ 484 h 484"/>
              <a:gd name="T2" fmla="*/ 331 w 711"/>
              <a:gd name="T3" fmla="*/ 476 h 484"/>
              <a:gd name="T4" fmla="*/ 334 w 711"/>
              <a:gd name="T5" fmla="*/ 394 h 484"/>
              <a:gd name="T6" fmla="*/ 0 w 711"/>
              <a:gd name="T7" fmla="*/ 387 h 484"/>
              <a:gd name="T8" fmla="*/ 12 w 711"/>
              <a:gd name="T9" fmla="*/ 0 h 484"/>
              <a:gd name="T10" fmla="*/ 646 w 711"/>
              <a:gd name="T11" fmla="*/ 11 h 484"/>
              <a:gd name="T12" fmla="*/ 676 w 711"/>
              <a:gd name="T13" fmla="*/ 16 h 484"/>
              <a:gd name="T14" fmla="*/ 672 w 711"/>
              <a:gd name="T15" fmla="*/ 399 h 484"/>
              <a:gd name="T16" fmla="*/ 711 w 711"/>
              <a:gd name="T17" fmla="*/ 403 h 484"/>
              <a:gd name="T18" fmla="*/ 707 w 711"/>
              <a:gd name="T19" fmla="*/ 484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11" h="484">
                <a:moveTo>
                  <a:pt x="707" y="484"/>
                </a:moveTo>
                <a:lnTo>
                  <a:pt x="331" y="476"/>
                </a:lnTo>
                <a:lnTo>
                  <a:pt x="334" y="394"/>
                </a:lnTo>
                <a:lnTo>
                  <a:pt x="0" y="387"/>
                </a:lnTo>
                <a:lnTo>
                  <a:pt x="12" y="0"/>
                </a:lnTo>
                <a:lnTo>
                  <a:pt x="646" y="11"/>
                </a:lnTo>
                <a:lnTo>
                  <a:pt x="676" y="16"/>
                </a:lnTo>
                <a:lnTo>
                  <a:pt x="672" y="399"/>
                </a:lnTo>
                <a:lnTo>
                  <a:pt x="711" y="403"/>
                </a:lnTo>
                <a:lnTo>
                  <a:pt x="707" y="48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2" name="Freeform 208">
            <a:extLst>
              <a:ext uri="{FF2B5EF4-FFF2-40B4-BE49-F238E27FC236}">
                <a16:creationId xmlns:a16="http://schemas.microsoft.com/office/drawing/2014/main" id="{00000000-0008-0000-0000-0000D0040000}"/>
              </a:ext>
            </a:extLst>
          </xdr:cNvPr>
          <xdr:cNvSpPr>
            <a:spLocks/>
          </xdr:cNvSpPr>
        </xdr:nvSpPr>
        <xdr:spPr bwMode="auto">
          <a:xfrm>
            <a:off x="978" y="308"/>
            <a:ext cx="29" cy="21"/>
          </a:xfrm>
          <a:custGeom>
            <a:avLst/>
            <a:gdLst>
              <a:gd name="T0" fmla="*/ 707 w 711"/>
              <a:gd name="T1" fmla="*/ 484 h 484"/>
              <a:gd name="T2" fmla="*/ 331 w 711"/>
              <a:gd name="T3" fmla="*/ 476 h 484"/>
              <a:gd name="T4" fmla="*/ 334 w 711"/>
              <a:gd name="T5" fmla="*/ 394 h 484"/>
              <a:gd name="T6" fmla="*/ 0 w 711"/>
              <a:gd name="T7" fmla="*/ 387 h 484"/>
              <a:gd name="T8" fmla="*/ 12 w 711"/>
              <a:gd name="T9" fmla="*/ 0 h 484"/>
              <a:gd name="T10" fmla="*/ 646 w 711"/>
              <a:gd name="T11" fmla="*/ 11 h 484"/>
              <a:gd name="T12" fmla="*/ 676 w 711"/>
              <a:gd name="T13" fmla="*/ 16 h 484"/>
              <a:gd name="T14" fmla="*/ 672 w 711"/>
              <a:gd name="T15" fmla="*/ 399 h 484"/>
              <a:gd name="T16" fmla="*/ 711 w 711"/>
              <a:gd name="T17" fmla="*/ 403 h 484"/>
              <a:gd name="T18" fmla="*/ 707 w 711"/>
              <a:gd name="T19" fmla="*/ 484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11" h="484">
                <a:moveTo>
                  <a:pt x="707" y="484"/>
                </a:moveTo>
                <a:lnTo>
                  <a:pt x="331" y="476"/>
                </a:lnTo>
                <a:lnTo>
                  <a:pt x="334" y="394"/>
                </a:lnTo>
                <a:lnTo>
                  <a:pt x="0" y="387"/>
                </a:lnTo>
                <a:lnTo>
                  <a:pt x="12" y="0"/>
                </a:lnTo>
                <a:lnTo>
                  <a:pt x="646" y="11"/>
                </a:lnTo>
                <a:lnTo>
                  <a:pt x="676" y="16"/>
                </a:lnTo>
                <a:lnTo>
                  <a:pt x="672" y="399"/>
                </a:lnTo>
                <a:lnTo>
                  <a:pt x="711" y="403"/>
                </a:lnTo>
                <a:lnTo>
                  <a:pt x="707" y="48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3" name="Freeform 209">
            <a:extLst>
              <a:ext uri="{FF2B5EF4-FFF2-40B4-BE49-F238E27FC236}">
                <a16:creationId xmlns:a16="http://schemas.microsoft.com/office/drawing/2014/main" id="{00000000-0008-0000-0000-0000D1040000}"/>
              </a:ext>
            </a:extLst>
          </xdr:cNvPr>
          <xdr:cNvSpPr>
            <a:spLocks/>
          </xdr:cNvSpPr>
        </xdr:nvSpPr>
        <xdr:spPr bwMode="auto">
          <a:xfrm>
            <a:off x="1128" y="308"/>
            <a:ext cx="24" cy="16"/>
          </a:xfrm>
          <a:custGeom>
            <a:avLst/>
            <a:gdLst>
              <a:gd name="T0" fmla="*/ 594 w 594"/>
              <a:gd name="T1" fmla="*/ 383 h 407"/>
              <a:gd name="T2" fmla="*/ 35 w 594"/>
              <a:gd name="T3" fmla="*/ 407 h 407"/>
              <a:gd name="T4" fmla="*/ 8 w 594"/>
              <a:gd name="T5" fmla="*/ 407 h 407"/>
              <a:gd name="T6" fmla="*/ 0 w 594"/>
              <a:gd name="T7" fmla="*/ 24 h 407"/>
              <a:gd name="T8" fmla="*/ 272 w 594"/>
              <a:gd name="T9" fmla="*/ 13 h 407"/>
              <a:gd name="T10" fmla="*/ 574 w 594"/>
              <a:gd name="T11" fmla="*/ 0 h 407"/>
              <a:gd name="T12" fmla="*/ 594 w 594"/>
              <a:gd name="T13" fmla="*/ 383 h 407"/>
            </a:gdLst>
            <a:ahLst/>
            <a:cxnLst>
              <a:cxn ang="0">
                <a:pos x="T0" y="T1"/>
              </a:cxn>
              <a:cxn ang="0">
                <a:pos x="T2" y="T3"/>
              </a:cxn>
              <a:cxn ang="0">
                <a:pos x="T4" y="T5"/>
              </a:cxn>
              <a:cxn ang="0">
                <a:pos x="T6" y="T7"/>
              </a:cxn>
              <a:cxn ang="0">
                <a:pos x="T8" y="T9"/>
              </a:cxn>
              <a:cxn ang="0">
                <a:pos x="T10" y="T11"/>
              </a:cxn>
              <a:cxn ang="0">
                <a:pos x="T12" y="T13"/>
              </a:cxn>
            </a:cxnLst>
            <a:rect l="0" t="0" r="r" b="b"/>
            <a:pathLst>
              <a:path w="594" h="407">
                <a:moveTo>
                  <a:pt x="594" y="383"/>
                </a:moveTo>
                <a:lnTo>
                  <a:pt x="35" y="407"/>
                </a:lnTo>
                <a:lnTo>
                  <a:pt x="8" y="407"/>
                </a:lnTo>
                <a:lnTo>
                  <a:pt x="0" y="24"/>
                </a:lnTo>
                <a:lnTo>
                  <a:pt x="272" y="13"/>
                </a:lnTo>
                <a:lnTo>
                  <a:pt x="574" y="0"/>
                </a:lnTo>
                <a:lnTo>
                  <a:pt x="594" y="3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4" name="Freeform 210">
            <a:extLst>
              <a:ext uri="{FF2B5EF4-FFF2-40B4-BE49-F238E27FC236}">
                <a16:creationId xmlns:a16="http://schemas.microsoft.com/office/drawing/2014/main" id="{00000000-0008-0000-0000-0000D2040000}"/>
              </a:ext>
            </a:extLst>
          </xdr:cNvPr>
          <xdr:cNvSpPr>
            <a:spLocks/>
          </xdr:cNvSpPr>
        </xdr:nvSpPr>
        <xdr:spPr bwMode="auto">
          <a:xfrm>
            <a:off x="1128" y="308"/>
            <a:ext cx="24" cy="16"/>
          </a:xfrm>
          <a:custGeom>
            <a:avLst/>
            <a:gdLst>
              <a:gd name="T0" fmla="*/ 594 w 594"/>
              <a:gd name="T1" fmla="*/ 383 h 407"/>
              <a:gd name="T2" fmla="*/ 35 w 594"/>
              <a:gd name="T3" fmla="*/ 407 h 407"/>
              <a:gd name="T4" fmla="*/ 8 w 594"/>
              <a:gd name="T5" fmla="*/ 407 h 407"/>
              <a:gd name="T6" fmla="*/ 0 w 594"/>
              <a:gd name="T7" fmla="*/ 24 h 407"/>
              <a:gd name="T8" fmla="*/ 272 w 594"/>
              <a:gd name="T9" fmla="*/ 13 h 407"/>
              <a:gd name="T10" fmla="*/ 574 w 594"/>
              <a:gd name="T11" fmla="*/ 0 h 407"/>
              <a:gd name="T12" fmla="*/ 594 w 594"/>
              <a:gd name="T13" fmla="*/ 383 h 407"/>
            </a:gdLst>
            <a:ahLst/>
            <a:cxnLst>
              <a:cxn ang="0">
                <a:pos x="T0" y="T1"/>
              </a:cxn>
              <a:cxn ang="0">
                <a:pos x="T2" y="T3"/>
              </a:cxn>
              <a:cxn ang="0">
                <a:pos x="T4" y="T5"/>
              </a:cxn>
              <a:cxn ang="0">
                <a:pos x="T6" y="T7"/>
              </a:cxn>
              <a:cxn ang="0">
                <a:pos x="T8" y="T9"/>
              </a:cxn>
              <a:cxn ang="0">
                <a:pos x="T10" y="T11"/>
              </a:cxn>
              <a:cxn ang="0">
                <a:pos x="T12" y="T13"/>
              </a:cxn>
            </a:cxnLst>
            <a:rect l="0" t="0" r="r" b="b"/>
            <a:pathLst>
              <a:path w="594" h="407">
                <a:moveTo>
                  <a:pt x="594" y="383"/>
                </a:moveTo>
                <a:lnTo>
                  <a:pt x="35" y="407"/>
                </a:lnTo>
                <a:lnTo>
                  <a:pt x="8" y="407"/>
                </a:lnTo>
                <a:lnTo>
                  <a:pt x="0" y="24"/>
                </a:lnTo>
                <a:lnTo>
                  <a:pt x="272" y="13"/>
                </a:lnTo>
                <a:lnTo>
                  <a:pt x="574" y="0"/>
                </a:lnTo>
                <a:lnTo>
                  <a:pt x="594" y="3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5" name="Freeform 211">
            <a:extLst>
              <a:ext uri="{FF2B5EF4-FFF2-40B4-BE49-F238E27FC236}">
                <a16:creationId xmlns:a16="http://schemas.microsoft.com/office/drawing/2014/main" id="{00000000-0008-0000-0000-0000D3040000}"/>
              </a:ext>
            </a:extLst>
          </xdr:cNvPr>
          <xdr:cNvSpPr>
            <a:spLocks/>
          </xdr:cNvSpPr>
        </xdr:nvSpPr>
        <xdr:spPr bwMode="auto">
          <a:xfrm>
            <a:off x="1007" y="319"/>
            <a:ext cx="46" cy="22"/>
          </a:xfrm>
          <a:custGeom>
            <a:avLst/>
            <a:gdLst>
              <a:gd name="T0" fmla="*/ 0 w 1152"/>
              <a:gd name="T1" fmla="*/ 530 h 541"/>
              <a:gd name="T2" fmla="*/ 26 w 1152"/>
              <a:gd name="T3" fmla="*/ 406 h 541"/>
              <a:gd name="T4" fmla="*/ 81 w 1152"/>
              <a:gd name="T5" fmla="*/ 402 h 541"/>
              <a:gd name="T6" fmla="*/ 111 w 1152"/>
              <a:gd name="T7" fmla="*/ 390 h 541"/>
              <a:gd name="T8" fmla="*/ 151 w 1152"/>
              <a:gd name="T9" fmla="*/ 437 h 541"/>
              <a:gd name="T10" fmla="*/ 186 w 1152"/>
              <a:gd name="T11" fmla="*/ 424 h 541"/>
              <a:gd name="T12" fmla="*/ 209 w 1152"/>
              <a:gd name="T13" fmla="*/ 424 h 541"/>
              <a:gd name="T14" fmla="*/ 268 w 1152"/>
              <a:gd name="T15" fmla="*/ 453 h 541"/>
              <a:gd name="T16" fmla="*/ 306 w 1152"/>
              <a:gd name="T17" fmla="*/ 453 h 541"/>
              <a:gd name="T18" fmla="*/ 345 w 1152"/>
              <a:gd name="T19" fmla="*/ 460 h 541"/>
              <a:gd name="T20" fmla="*/ 356 w 1152"/>
              <a:gd name="T21" fmla="*/ 437 h 541"/>
              <a:gd name="T22" fmla="*/ 391 w 1152"/>
              <a:gd name="T23" fmla="*/ 421 h 541"/>
              <a:gd name="T24" fmla="*/ 434 w 1152"/>
              <a:gd name="T25" fmla="*/ 410 h 541"/>
              <a:gd name="T26" fmla="*/ 461 w 1152"/>
              <a:gd name="T27" fmla="*/ 390 h 541"/>
              <a:gd name="T28" fmla="*/ 542 w 1152"/>
              <a:gd name="T29" fmla="*/ 347 h 541"/>
              <a:gd name="T30" fmla="*/ 601 w 1152"/>
              <a:gd name="T31" fmla="*/ 320 h 541"/>
              <a:gd name="T32" fmla="*/ 620 w 1152"/>
              <a:gd name="T33" fmla="*/ 313 h 541"/>
              <a:gd name="T34" fmla="*/ 690 w 1152"/>
              <a:gd name="T35" fmla="*/ 232 h 541"/>
              <a:gd name="T36" fmla="*/ 706 w 1152"/>
              <a:gd name="T37" fmla="*/ 178 h 541"/>
              <a:gd name="T38" fmla="*/ 757 w 1152"/>
              <a:gd name="T39" fmla="*/ 162 h 541"/>
              <a:gd name="T40" fmla="*/ 764 w 1152"/>
              <a:gd name="T41" fmla="*/ 119 h 541"/>
              <a:gd name="T42" fmla="*/ 818 w 1152"/>
              <a:gd name="T43" fmla="*/ 81 h 541"/>
              <a:gd name="T44" fmla="*/ 853 w 1152"/>
              <a:gd name="T45" fmla="*/ 30 h 541"/>
              <a:gd name="T46" fmla="*/ 888 w 1152"/>
              <a:gd name="T47" fmla="*/ 38 h 541"/>
              <a:gd name="T48" fmla="*/ 973 w 1152"/>
              <a:gd name="T49" fmla="*/ 27 h 541"/>
              <a:gd name="T50" fmla="*/ 1020 w 1152"/>
              <a:gd name="T51" fmla="*/ 18 h 541"/>
              <a:gd name="T52" fmla="*/ 1071 w 1152"/>
              <a:gd name="T53" fmla="*/ 4 h 541"/>
              <a:gd name="T54" fmla="*/ 1121 w 1152"/>
              <a:gd name="T55" fmla="*/ 74 h 541"/>
              <a:gd name="T56" fmla="*/ 1097 w 1152"/>
              <a:gd name="T57" fmla="*/ 166 h 541"/>
              <a:gd name="T58" fmla="*/ 1074 w 1152"/>
              <a:gd name="T59" fmla="*/ 283 h 541"/>
              <a:gd name="T60" fmla="*/ 1083 w 1152"/>
              <a:gd name="T61" fmla="*/ 417 h 541"/>
              <a:gd name="T62" fmla="*/ 1137 w 1152"/>
              <a:gd name="T63" fmla="*/ 487 h 541"/>
              <a:gd name="T64" fmla="*/ 1152 w 1152"/>
              <a:gd name="T65" fmla="*/ 541 h 5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52" h="541">
                <a:moveTo>
                  <a:pt x="1152" y="541"/>
                </a:moveTo>
                <a:lnTo>
                  <a:pt x="0" y="530"/>
                </a:lnTo>
                <a:lnTo>
                  <a:pt x="3" y="406"/>
                </a:lnTo>
                <a:lnTo>
                  <a:pt x="26" y="406"/>
                </a:lnTo>
                <a:lnTo>
                  <a:pt x="42" y="394"/>
                </a:lnTo>
                <a:lnTo>
                  <a:pt x="81" y="402"/>
                </a:lnTo>
                <a:lnTo>
                  <a:pt x="84" y="390"/>
                </a:lnTo>
                <a:lnTo>
                  <a:pt x="111" y="390"/>
                </a:lnTo>
                <a:lnTo>
                  <a:pt x="124" y="429"/>
                </a:lnTo>
                <a:lnTo>
                  <a:pt x="151" y="437"/>
                </a:lnTo>
                <a:lnTo>
                  <a:pt x="154" y="424"/>
                </a:lnTo>
                <a:lnTo>
                  <a:pt x="186" y="424"/>
                </a:lnTo>
                <a:lnTo>
                  <a:pt x="194" y="434"/>
                </a:lnTo>
                <a:lnTo>
                  <a:pt x="209" y="424"/>
                </a:lnTo>
                <a:lnTo>
                  <a:pt x="248" y="453"/>
                </a:lnTo>
                <a:lnTo>
                  <a:pt x="268" y="453"/>
                </a:lnTo>
                <a:lnTo>
                  <a:pt x="286" y="429"/>
                </a:lnTo>
                <a:lnTo>
                  <a:pt x="306" y="453"/>
                </a:lnTo>
                <a:lnTo>
                  <a:pt x="326" y="441"/>
                </a:lnTo>
                <a:lnTo>
                  <a:pt x="345" y="460"/>
                </a:lnTo>
                <a:lnTo>
                  <a:pt x="360" y="448"/>
                </a:lnTo>
                <a:lnTo>
                  <a:pt x="356" y="437"/>
                </a:lnTo>
                <a:lnTo>
                  <a:pt x="387" y="441"/>
                </a:lnTo>
                <a:lnTo>
                  <a:pt x="391" y="421"/>
                </a:lnTo>
                <a:lnTo>
                  <a:pt x="407" y="410"/>
                </a:lnTo>
                <a:lnTo>
                  <a:pt x="434" y="410"/>
                </a:lnTo>
                <a:lnTo>
                  <a:pt x="450" y="406"/>
                </a:lnTo>
                <a:lnTo>
                  <a:pt x="461" y="390"/>
                </a:lnTo>
                <a:lnTo>
                  <a:pt x="512" y="383"/>
                </a:lnTo>
                <a:lnTo>
                  <a:pt x="542" y="347"/>
                </a:lnTo>
                <a:lnTo>
                  <a:pt x="542" y="329"/>
                </a:lnTo>
                <a:lnTo>
                  <a:pt x="601" y="320"/>
                </a:lnTo>
                <a:lnTo>
                  <a:pt x="605" y="309"/>
                </a:lnTo>
                <a:lnTo>
                  <a:pt x="620" y="313"/>
                </a:lnTo>
                <a:lnTo>
                  <a:pt x="629" y="262"/>
                </a:lnTo>
                <a:lnTo>
                  <a:pt x="690" y="232"/>
                </a:lnTo>
                <a:lnTo>
                  <a:pt x="687" y="202"/>
                </a:lnTo>
                <a:lnTo>
                  <a:pt x="706" y="178"/>
                </a:lnTo>
                <a:lnTo>
                  <a:pt x="737" y="166"/>
                </a:lnTo>
                <a:lnTo>
                  <a:pt x="757" y="162"/>
                </a:lnTo>
                <a:lnTo>
                  <a:pt x="776" y="143"/>
                </a:lnTo>
                <a:lnTo>
                  <a:pt x="764" y="119"/>
                </a:lnTo>
                <a:lnTo>
                  <a:pt x="795" y="111"/>
                </a:lnTo>
                <a:lnTo>
                  <a:pt x="818" y="81"/>
                </a:lnTo>
                <a:lnTo>
                  <a:pt x="830" y="51"/>
                </a:lnTo>
                <a:lnTo>
                  <a:pt x="853" y="30"/>
                </a:lnTo>
                <a:lnTo>
                  <a:pt x="885" y="27"/>
                </a:lnTo>
                <a:lnTo>
                  <a:pt x="888" y="38"/>
                </a:lnTo>
                <a:lnTo>
                  <a:pt x="915" y="41"/>
                </a:lnTo>
                <a:lnTo>
                  <a:pt x="973" y="27"/>
                </a:lnTo>
                <a:lnTo>
                  <a:pt x="990" y="51"/>
                </a:lnTo>
                <a:lnTo>
                  <a:pt x="1020" y="18"/>
                </a:lnTo>
                <a:lnTo>
                  <a:pt x="1056" y="18"/>
                </a:lnTo>
                <a:lnTo>
                  <a:pt x="1071" y="4"/>
                </a:lnTo>
                <a:lnTo>
                  <a:pt x="1090" y="0"/>
                </a:lnTo>
                <a:lnTo>
                  <a:pt x="1121" y="74"/>
                </a:lnTo>
                <a:lnTo>
                  <a:pt x="1121" y="108"/>
                </a:lnTo>
                <a:lnTo>
                  <a:pt x="1097" y="166"/>
                </a:lnTo>
                <a:lnTo>
                  <a:pt x="1114" y="209"/>
                </a:lnTo>
                <a:lnTo>
                  <a:pt x="1074" y="283"/>
                </a:lnTo>
                <a:lnTo>
                  <a:pt x="1063" y="343"/>
                </a:lnTo>
                <a:lnTo>
                  <a:pt x="1083" y="417"/>
                </a:lnTo>
                <a:lnTo>
                  <a:pt x="1097" y="445"/>
                </a:lnTo>
                <a:lnTo>
                  <a:pt x="1137" y="487"/>
                </a:lnTo>
                <a:lnTo>
                  <a:pt x="1152" y="526"/>
                </a:lnTo>
                <a:lnTo>
                  <a:pt x="1152" y="54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6" name="Freeform 212">
            <a:extLst>
              <a:ext uri="{FF2B5EF4-FFF2-40B4-BE49-F238E27FC236}">
                <a16:creationId xmlns:a16="http://schemas.microsoft.com/office/drawing/2014/main" id="{00000000-0008-0000-0000-0000D4040000}"/>
              </a:ext>
            </a:extLst>
          </xdr:cNvPr>
          <xdr:cNvSpPr>
            <a:spLocks/>
          </xdr:cNvSpPr>
        </xdr:nvSpPr>
        <xdr:spPr bwMode="auto">
          <a:xfrm>
            <a:off x="1007" y="319"/>
            <a:ext cx="46" cy="22"/>
          </a:xfrm>
          <a:custGeom>
            <a:avLst/>
            <a:gdLst>
              <a:gd name="T0" fmla="*/ 0 w 1152"/>
              <a:gd name="T1" fmla="*/ 530 h 541"/>
              <a:gd name="T2" fmla="*/ 26 w 1152"/>
              <a:gd name="T3" fmla="*/ 406 h 541"/>
              <a:gd name="T4" fmla="*/ 81 w 1152"/>
              <a:gd name="T5" fmla="*/ 402 h 541"/>
              <a:gd name="T6" fmla="*/ 111 w 1152"/>
              <a:gd name="T7" fmla="*/ 390 h 541"/>
              <a:gd name="T8" fmla="*/ 151 w 1152"/>
              <a:gd name="T9" fmla="*/ 437 h 541"/>
              <a:gd name="T10" fmla="*/ 186 w 1152"/>
              <a:gd name="T11" fmla="*/ 424 h 541"/>
              <a:gd name="T12" fmla="*/ 209 w 1152"/>
              <a:gd name="T13" fmla="*/ 424 h 541"/>
              <a:gd name="T14" fmla="*/ 268 w 1152"/>
              <a:gd name="T15" fmla="*/ 453 h 541"/>
              <a:gd name="T16" fmla="*/ 306 w 1152"/>
              <a:gd name="T17" fmla="*/ 453 h 541"/>
              <a:gd name="T18" fmla="*/ 345 w 1152"/>
              <a:gd name="T19" fmla="*/ 460 h 541"/>
              <a:gd name="T20" fmla="*/ 356 w 1152"/>
              <a:gd name="T21" fmla="*/ 437 h 541"/>
              <a:gd name="T22" fmla="*/ 391 w 1152"/>
              <a:gd name="T23" fmla="*/ 421 h 541"/>
              <a:gd name="T24" fmla="*/ 434 w 1152"/>
              <a:gd name="T25" fmla="*/ 410 h 541"/>
              <a:gd name="T26" fmla="*/ 461 w 1152"/>
              <a:gd name="T27" fmla="*/ 390 h 541"/>
              <a:gd name="T28" fmla="*/ 542 w 1152"/>
              <a:gd name="T29" fmla="*/ 347 h 541"/>
              <a:gd name="T30" fmla="*/ 601 w 1152"/>
              <a:gd name="T31" fmla="*/ 320 h 541"/>
              <a:gd name="T32" fmla="*/ 620 w 1152"/>
              <a:gd name="T33" fmla="*/ 313 h 541"/>
              <a:gd name="T34" fmla="*/ 690 w 1152"/>
              <a:gd name="T35" fmla="*/ 232 h 541"/>
              <a:gd name="T36" fmla="*/ 706 w 1152"/>
              <a:gd name="T37" fmla="*/ 178 h 541"/>
              <a:gd name="T38" fmla="*/ 757 w 1152"/>
              <a:gd name="T39" fmla="*/ 162 h 541"/>
              <a:gd name="T40" fmla="*/ 764 w 1152"/>
              <a:gd name="T41" fmla="*/ 119 h 541"/>
              <a:gd name="T42" fmla="*/ 818 w 1152"/>
              <a:gd name="T43" fmla="*/ 81 h 541"/>
              <a:gd name="T44" fmla="*/ 853 w 1152"/>
              <a:gd name="T45" fmla="*/ 30 h 541"/>
              <a:gd name="T46" fmla="*/ 888 w 1152"/>
              <a:gd name="T47" fmla="*/ 38 h 541"/>
              <a:gd name="T48" fmla="*/ 973 w 1152"/>
              <a:gd name="T49" fmla="*/ 27 h 541"/>
              <a:gd name="T50" fmla="*/ 1020 w 1152"/>
              <a:gd name="T51" fmla="*/ 18 h 541"/>
              <a:gd name="T52" fmla="*/ 1071 w 1152"/>
              <a:gd name="T53" fmla="*/ 4 h 541"/>
              <a:gd name="T54" fmla="*/ 1121 w 1152"/>
              <a:gd name="T55" fmla="*/ 74 h 541"/>
              <a:gd name="T56" fmla="*/ 1097 w 1152"/>
              <a:gd name="T57" fmla="*/ 166 h 541"/>
              <a:gd name="T58" fmla="*/ 1074 w 1152"/>
              <a:gd name="T59" fmla="*/ 283 h 541"/>
              <a:gd name="T60" fmla="*/ 1083 w 1152"/>
              <a:gd name="T61" fmla="*/ 417 h 541"/>
              <a:gd name="T62" fmla="*/ 1137 w 1152"/>
              <a:gd name="T63" fmla="*/ 487 h 541"/>
              <a:gd name="T64" fmla="*/ 1152 w 1152"/>
              <a:gd name="T65" fmla="*/ 541 h 5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52" h="541">
                <a:moveTo>
                  <a:pt x="1152" y="541"/>
                </a:moveTo>
                <a:lnTo>
                  <a:pt x="0" y="530"/>
                </a:lnTo>
                <a:lnTo>
                  <a:pt x="3" y="406"/>
                </a:lnTo>
                <a:lnTo>
                  <a:pt x="26" y="406"/>
                </a:lnTo>
                <a:lnTo>
                  <a:pt x="42" y="394"/>
                </a:lnTo>
                <a:lnTo>
                  <a:pt x="81" y="402"/>
                </a:lnTo>
                <a:lnTo>
                  <a:pt x="84" y="390"/>
                </a:lnTo>
                <a:lnTo>
                  <a:pt x="111" y="390"/>
                </a:lnTo>
                <a:lnTo>
                  <a:pt x="124" y="429"/>
                </a:lnTo>
                <a:lnTo>
                  <a:pt x="151" y="437"/>
                </a:lnTo>
                <a:lnTo>
                  <a:pt x="154" y="424"/>
                </a:lnTo>
                <a:lnTo>
                  <a:pt x="186" y="424"/>
                </a:lnTo>
                <a:lnTo>
                  <a:pt x="194" y="434"/>
                </a:lnTo>
                <a:lnTo>
                  <a:pt x="209" y="424"/>
                </a:lnTo>
                <a:lnTo>
                  <a:pt x="248" y="453"/>
                </a:lnTo>
                <a:lnTo>
                  <a:pt x="268" y="453"/>
                </a:lnTo>
                <a:lnTo>
                  <a:pt x="286" y="429"/>
                </a:lnTo>
                <a:lnTo>
                  <a:pt x="306" y="453"/>
                </a:lnTo>
                <a:lnTo>
                  <a:pt x="326" y="441"/>
                </a:lnTo>
                <a:lnTo>
                  <a:pt x="345" y="460"/>
                </a:lnTo>
                <a:lnTo>
                  <a:pt x="360" y="448"/>
                </a:lnTo>
                <a:lnTo>
                  <a:pt x="356" y="437"/>
                </a:lnTo>
                <a:lnTo>
                  <a:pt x="387" y="441"/>
                </a:lnTo>
                <a:lnTo>
                  <a:pt x="391" y="421"/>
                </a:lnTo>
                <a:lnTo>
                  <a:pt x="407" y="410"/>
                </a:lnTo>
                <a:lnTo>
                  <a:pt x="434" y="410"/>
                </a:lnTo>
                <a:lnTo>
                  <a:pt x="450" y="406"/>
                </a:lnTo>
                <a:lnTo>
                  <a:pt x="461" y="390"/>
                </a:lnTo>
                <a:lnTo>
                  <a:pt x="512" y="383"/>
                </a:lnTo>
                <a:lnTo>
                  <a:pt x="542" y="347"/>
                </a:lnTo>
                <a:lnTo>
                  <a:pt x="542" y="329"/>
                </a:lnTo>
                <a:lnTo>
                  <a:pt x="601" y="320"/>
                </a:lnTo>
                <a:lnTo>
                  <a:pt x="605" y="309"/>
                </a:lnTo>
                <a:lnTo>
                  <a:pt x="620" y="313"/>
                </a:lnTo>
                <a:lnTo>
                  <a:pt x="629" y="262"/>
                </a:lnTo>
                <a:lnTo>
                  <a:pt x="690" y="232"/>
                </a:lnTo>
                <a:lnTo>
                  <a:pt x="687" y="202"/>
                </a:lnTo>
                <a:lnTo>
                  <a:pt x="706" y="178"/>
                </a:lnTo>
                <a:lnTo>
                  <a:pt x="737" y="166"/>
                </a:lnTo>
                <a:lnTo>
                  <a:pt x="757" y="162"/>
                </a:lnTo>
                <a:lnTo>
                  <a:pt x="776" y="143"/>
                </a:lnTo>
                <a:lnTo>
                  <a:pt x="764" y="119"/>
                </a:lnTo>
                <a:lnTo>
                  <a:pt x="795" y="111"/>
                </a:lnTo>
                <a:lnTo>
                  <a:pt x="818" y="81"/>
                </a:lnTo>
                <a:lnTo>
                  <a:pt x="830" y="51"/>
                </a:lnTo>
                <a:lnTo>
                  <a:pt x="853" y="30"/>
                </a:lnTo>
                <a:lnTo>
                  <a:pt x="885" y="27"/>
                </a:lnTo>
                <a:lnTo>
                  <a:pt x="888" y="38"/>
                </a:lnTo>
                <a:lnTo>
                  <a:pt x="915" y="41"/>
                </a:lnTo>
                <a:lnTo>
                  <a:pt x="973" y="27"/>
                </a:lnTo>
                <a:lnTo>
                  <a:pt x="990" y="51"/>
                </a:lnTo>
                <a:lnTo>
                  <a:pt x="1020" y="18"/>
                </a:lnTo>
                <a:lnTo>
                  <a:pt x="1056" y="18"/>
                </a:lnTo>
                <a:lnTo>
                  <a:pt x="1071" y="4"/>
                </a:lnTo>
                <a:lnTo>
                  <a:pt x="1090" y="0"/>
                </a:lnTo>
                <a:lnTo>
                  <a:pt x="1121" y="74"/>
                </a:lnTo>
                <a:lnTo>
                  <a:pt x="1121" y="108"/>
                </a:lnTo>
                <a:lnTo>
                  <a:pt x="1097" y="166"/>
                </a:lnTo>
                <a:lnTo>
                  <a:pt x="1114" y="209"/>
                </a:lnTo>
                <a:lnTo>
                  <a:pt x="1074" y="283"/>
                </a:lnTo>
                <a:lnTo>
                  <a:pt x="1063" y="343"/>
                </a:lnTo>
                <a:lnTo>
                  <a:pt x="1083" y="417"/>
                </a:lnTo>
                <a:lnTo>
                  <a:pt x="1097" y="445"/>
                </a:lnTo>
                <a:lnTo>
                  <a:pt x="1137" y="487"/>
                </a:lnTo>
                <a:lnTo>
                  <a:pt x="1152" y="526"/>
                </a:lnTo>
                <a:lnTo>
                  <a:pt x="1152" y="54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7" name="Freeform 213">
            <a:extLst>
              <a:ext uri="{FF2B5EF4-FFF2-40B4-BE49-F238E27FC236}">
                <a16:creationId xmlns:a16="http://schemas.microsoft.com/office/drawing/2014/main" id="{00000000-0008-0000-0000-0000D5040000}"/>
              </a:ext>
            </a:extLst>
          </xdr:cNvPr>
          <xdr:cNvSpPr>
            <a:spLocks/>
          </xdr:cNvSpPr>
        </xdr:nvSpPr>
        <xdr:spPr bwMode="auto">
          <a:xfrm>
            <a:off x="1048" y="309"/>
            <a:ext cx="24" cy="32"/>
          </a:xfrm>
          <a:custGeom>
            <a:avLst/>
            <a:gdLst>
              <a:gd name="T0" fmla="*/ 597 w 597"/>
              <a:gd name="T1" fmla="*/ 766 h 769"/>
              <a:gd name="T2" fmla="*/ 104 w 597"/>
              <a:gd name="T3" fmla="*/ 769 h 769"/>
              <a:gd name="T4" fmla="*/ 104 w 597"/>
              <a:gd name="T5" fmla="*/ 754 h 769"/>
              <a:gd name="T6" fmla="*/ 89 w 597"/>
              <a:gd name="T7" fmla="*/ 715 h 769"/>
              <a:gd name="T8" fmla="*/ 49 w 597"/>
              <a:gd name="T9" fmla="*/ 673 h 769"/>
              <a:gd name="T10" fmla="*/ 35 w 597"/>
              <a:gd name="T11" fmla="*/ 645 h 769"/>
              <a:gd name="T12" fmla="*/ 15 w 597"/>
              <a:gd name="T13" fmla="*/ 571 h 769"/>
              <a:gd name="T14" fmla="*/ 26 w 597"/>
              <a:gd name="T15" fmla="*/ 511 h 769"/>
              <a:gd name="T16" fmla="*/ 66 w 597"/>
              <a:gd name="T17" fmla="*/ 437 h 769"/>
              <a:gd name="T18" fmla="*/ 49 w 597"/>
              <a:gd name="T19" fmla="*/ 394 h 769"/>
              <a:gd name="T20" fmla="*/ 73 w 597"/>
              <a:gd name="T21" fmla="*/ 336 h 769"/>
              <a:gd name="T22" fmla="*/ 73 w 597"/>
              <a:gd name="T23" fmla="*/ 302 h 769"/>
              <a:gd name="T24" fmla="*/ 42 w 597"/>
              <a:gd name="T25" fmla="*/ 228 h 769"/>
              <a:gd name="T26" fmla="*/ 38 w 597"/>
              <a:gd name="T27" fmla="*/ 181 h 769"/>
              <a:gd name="T28" fmla="*/ 66 w 597"/>
              <a:gd name="T29" fmla="*/ 124 h 769"/>
              <a:gd name="T30" fmla="*/ 53 w 597"/>
              <a:gd name="T31" fmla="*/ 81 h 769"/>
              <a:gd name="T32" fmla="*/ 66 w 597"/>
              <a:gd name="T33" fmla="*/ 61 h 769"/>
              <a:gd name="T34" fmla="*/ 53 w 597"/>
              <a:gd name="T35" fmla="*/ 47 h 769"/>
              <a:gd name="T36" fmla="*/ 19 w 597"/>
              <a:gd name="T37" fmla="*/ 30 h 769"/>
              <a:gd name="T38" fmla="*/ 0 w 597"/>
              <a:gd name="T39" fmla="*/ 3 h 769"/>
              <a:gd name="T40" fmla="*/ 431 w 597"/>
              <a:gd name="T41" fmla="*/ 0 h 769"/>
              <a:gd name="T42" fmla="*/ 562 w 597"/>
              <a:gd name="T43" fmla="*/ 0 h 769"/>
              <a:gd name="T44" fmla="*/ 562 w 597"/>
              <a:gd name="T45" fmla="*/ 390 h 769"/>
              <a:gd name="T46" fmla="*/ 594 w 597"/>
              <a:gd name="T47" fmla="*/ 390 h 769"/>
              <a:gd name="T48" fmla="*/ 597 w 597"/>
              <a:gd name="T49" fmla="*/ 766 h 7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97" h="769">
                <a:moveTo>
                  <a:pt x="597" y="766"/>
                </a:moveTo>
                <a:lnTo>
                  <a:pt x="104" y="769"/>
                </a:lnTo>
                <a:lnTo>
                  <a:pt x="104" y="754"/>
                </a:lnTo>
                <a:lnTo>
                  <a:pt x="89" y="715"/>
                </a:lnTo>
                <a:lnTo>
                  <a:pt x="49" y="673"/>
                </a:lnTo>
                <a:lnTo>
                  <a:pt x="35" y="645"/>
                </a:lnTo>
                <a:lnTo>
                  <a:pt x="15" y="571"/>
                </a:lnTo>
                <a:lnTo>
                  <a:pt x="26" y="511"/>
                </a:lnTo>
                <a:lnTo>
                  <a:pt x="66" y="437"/>
                </a:lnTo>
                <a:lnTo>
                  <a:pt x="49" y="394"/>
                </a:lnTo>
                <a:lnTo>
                  <a:pt x="73" y="336"/>
                </a:lnTo>
                <a:lnTo>
                  <a:pt x="73" y="302"/>
                </a:lnTo>
                <a:lnTo>
                  <a:pt x="42" y="228"/>
                </a:lnTo>
                <a:lnTo>
                  <a:pt x="38" y="181"/>
                </a:lnTo>
                <a:lnTo>
                  <a:pt x="66" y="124"/>
                </a:lnTo>
                <a:lnTo>
                  <a:pt x="53" y="81"/>
                </a:lnTo>
                <a:lnTo>
                  <a:pt x="66" y="61"/>
                </a:lnTo>
                <a:lnTo>
                  <a:pt x="53" y="47"/>
                </a:lnTo>
                <a:lnTo>
                  <a:pt x="19" y="30"/>
                </a:lnTo>
                <a:lnTo>
                  <a:pt x="0" y="3"/>
                </a:lnTo>
                <a:lnTo>
                  <a:pt x="431" y="0"/>
                </a:lnTo>
                <a:lnTo>
                  <a:pt x="562" y="0"/>
                </a:lnTo>
                <a:lnTo>
                  <a:pt x="562" y="390"/>
                </a:lnTo>
                <a:lnTo>
                  <a:pt x="594" y="390"/>
                </a:lnTo>
                <a:lnTo>
                  <a:pt x="597" y="76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38" name="Freeform 214">
            <a:extLst>
              <a:ext uri="{FF2B5EF4-FFF2-40B4-BE49-F238E27FC236}">
                <a16:creationId xmlns:a16="http://schemas.microsoft.com/office/drawing/2014/main" id="{00000000-0008-0000-0000-0000D6040000}"/>
              </a:ext>
            </a:extLst>
          </xdr:cNvPr>
          <xdr:cNvSpPr>
            <a:spLocks/>
          </xdr:cNvSpPr>
        </xdr:nvSpPr>
        <xdr:spPr bwMode="auto">
          <a:xfrm>
            <a:off x="1048" y="309"/>
            <a:ext cx="24" cy="32"/>
          </a:xfrm>
          <a:custGeom>
            <a:avLst/>
            <a:gdLst>
              <a:gd name="T0" fmla="*/ 597 w 597"/>
              <a:gd name="T1" fmla="*/ 766 h 769"/>
              <a:gd name="T2" fmla="*/ 104 w 597"/>
              <a:gd name="T3" fmla="*/ 769 h 769"/>
              <a:gd name="T4" fmla="*/ 104 w 597"/>
              <a:gd name="T5" fmla="*/ 754 h 769"/>
              <a:gd name="T6" fmla="*/ 89 w 597"/>
              <a:gd name="T7" fmla="*/ 715 h 769"/>
              <a:gd name="T8" fmla="*/ 49 w 597"/>
              <a:gd name="T9" fmla="*/ 673 h 769"/>
              <a:gd name="T10" fmla="*/ 35 w 597"/>
              <a:gd name="T11" fmla="*/ 645 h 769"/>
              <a:gd name="T12" fmla="*/ 15 w 597"/>
              <a:gd name="T13" fmla="*/ 571 h 769"/>
              <a:gd name="T14" fmla="*/ 26 w 597"/>
              <a:gd name="T15" fmla="*/ 511 h 769"/>
              <a:gd name="T16" fmla="*/ 66 w 597"/>
              <a:gd name="T17" fmla="*/ 437 h 769"/>
              <a:gd name="T18" fmla="*/ 49 w 597"/>
              <a:gd name="T19" fmla="*/ 394 h 769"/>
              <a:gd name="T20" fmla="*/ 73 w 597"/>
              <a:gd name="T21" fmla="*/ 336 h 769"/>
              <a:gd name="T22" fmla="*/ 73 w 597"/>
              <a:gd name="T23" fmla="*/ 302 h 769"/>
              <a:gd name="T24" fmla="*/ 42 w 597"/>
              <a:gd name="T25" fmla="*/ 228 h 769"/>
              <a:gd name="T26" fmla="*/ 38 w 597"/>
              <a:gd name="T27" fmla="*/ 181 h 769"/>
              <a:gd name="T28" fmla="*/ 66 w 597"/>
              <a:gd name="T29" fmla="*/ 124 h 769"/>
              <a:gd name="T30" fmla="*/ 53 w 597"/>
              <a:gd name="T31" fmla="*/ 81 h 769"/>
              <a:gd name="T32" fmla="*/ 66 w 597"/>
              <a:gd name="T33" fmla="*/ 61 h 769"/>
              <a:gd name="T34" fmla="*/ 53 w 597"/>
              <a:gd name="T35" fmla="*/ 47 h 769"/>
              <a:gd name="T36" fmla="*/ 19 w 597"/>
              <a:gd name="T37" fmla="*/ 30 h 769"/>
              <a:gd name="T38" fmla="*/ 0 w 597"/>
              <a:gd name="T39" fmla="*/ 3 h 769"/>
              <a:gd name="T40" fmla="*/ 431 w 597"/>
              <a:gd name="T41" fmla="*/ 0 h 769"/>
              <a:gd name="T42" fmla="*/ 562 w 597"/>
              <a:gd name="T43" fmla="*/ 0 h 769"/>
              <a:gd name="T44" fmla="*/ 562 w 597"/>
              <a:gd name="T45" fmla="*/ 390 h 769"/>
              <a:gd name="T46" fmla="*/ 594 w 597"/>
              <a:gd name="T47" fmla="*/ 390 h 769"/>
              <a:gd name="T48" fmla="*/ 597 w 597"/>
              <a:gd name="T49" fmla="*/ 766 h 7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97" h="769">
                <a:moveTo>
                  <a:pt x="597" y="766"/>
                </a:moveTo>
                <a:lnTo>
                  <a:pt x="104" y="769"/>
                </a:lnTo>
                <a:lnTo>
                  <a:pt x="104" y="754"/>
                </a:lnTo>
                <a:lnTo>
                  <a:pt x="89" y="715"/>
                </a:lnTo>
                <a:lnTo>
                  <a:pt x="49" y="673"/>
                </a:lnTo>
                <a:lnTo>
                  <a:pt x="35" y="645"/>
                </a:lnTo>
                <a:lnTo>
                  <a:pt x="15" y="571"/>
                </a:lnTo>
                <a:lnTo>
                  <a:pt x="26" y="511"/>
                </a:lnTo>
                <a:lnTo>
                  <a:pt x="66" y="437"/>
                </a:lnTo>
                <a:lnTo>
                  <a:pt x="49" y="394"/>
                </a:lnTo>
                <a:lnTo>
                  <a:pt x="73" y="336"/>
                </a:lnTo>
                <a:lnTo>
                  <a:pt x="73" y="302"/>
                </a:lnTo>
                <a:lnTo>
                  <a:pt x="42" y="228"/>
                </a:lnTo>
                <a:lnTo>
                  <a:pt x="38" y="181"/>
                </a:lnTo>
                <a:lnTo>
                  <a:pt x="66" y="124"/>
                </a:lnTo>
                <a:lnTo>
                  <a:pt x="53" y="81"/>
                </a:lnTo>
                <a:lnTo>
                  <a:pt x="66" y="61"/>
                </a:lnTo>
                <a:lnTo>
                  <a:pt x="53" y="47"/>
                </a:lnTo>
                <a:lnTo>
                  <a:pt x="19" y="30"/>
                </a:lnTo>
                <a:lnTo>
                  <a:pt x="0" y="3"/>
                </a:lnTo>
                <a:lnTo>
                  <a:pt x="431" y="0"/>
                </a:lnTo>
                <a:lnTo>
                  <a:pt x="562" y="0"/>
                </a:lnTo>
                <a:lnTo>
                  <a:pt x="562" y="390"/>
                </a:lnTo>
                <a:lnTo>
                  <a:pt x="594" y="390"/>
                </a:lnTo>
                <a:lnTo>
                  <a:pt x="597" y="76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9" name="Freeform 215">
            <a:extLst>
              <a:ext uri="{FF2B5EF4-FFF2-40B4-BE49-F238E27FC236}">
                <a16:creationId xmlns:a16="http://schemas.microsoft.com/office/drawing/2014/main" id="{00000000-0008-0000-0000-0000D7040000}"/>
              </a:ext>
            </a:extLst>
          </xdr:cNvPr>
          <xdr:cNvSpPr>
            <a:spLocks/>
          </xdr:cNvSpPr>
        </xdr:nvSpPr>
        <xdr:spPr bwMode="auto">
          <a:xfrm>
            <a:off x="1072" y="325"/>
            <a:ext cx="27" cy="16"/>
          </a:xfrm>
          <a:custGeom>
            <a:avLst/>
            <a:gdLst>
              <a:gd name="T0" fmla="*/ 3 w 675"/>
              <a:gd name="T1" fmla="*/ 387 h 387"/>
              <a:gd name="T2" fmla="*/ 0 w 675"/>
              <a:gd name="T3" fmla="*/ 11 h 387"/>
              <a:gd name="T4" fmla="*/ 641 w 675"/>
              <a:gd name="T5" fmla="*/ 0 h 387"/>
              <a:gd name="T6" fmla="*/ 667 w 675"/>
              <a:gd name="T7" fmla="*/ 0 h 387"/>
              <a:gd name="T8" fmla="*/ 675 w 675"/>
              <a:gd name="T9" fmla="*/ 383 h 387"/>
              <a:gd name="T10" fmla="*/ 128 w 675"/>
              <a:gd name="T11" fmla="*/ 387 h 387"/>
              <a:gd name="T12" fmla="*/ 3 w 675"/>
              <a:gd name="T13" fmla="*/ 387 h 387"/>
            </a:gdLst>
            <a:ahLst/>
            <a:cxnLst>
              <a:cxn ang="0">
                <a:pos x="T0" y="T1"/>
              </a:cxn>
              <a:cxn ang="0">
                <a:pos x="T2" y="T3"/>
              </a:cxn>
              <a:cxn ang="0">
                <a:pos x="T4" y="T5"/>
              </a:cxn>
              <a:cxn ang="0">
                <a:pos x="T6" y="T7"/>
              </a:cxn>
              <a:cxn ang="0">
                <a:pos x="T8" y="T9"/>
              </a:cxn>
              <a:cxn ang="0">
                <a:pos x="T10" y="T11"/>
              </a:cxn>
              <a:cxn ang="0">
                <a:pos x="T12" y="T13"/>
              </a:cxn>
            </a:cxnLst>
            <a:rect l="0" t="0" r="r" b="b"/>
            <a:pathLst>
              <a:path w="675" h="387">
                <a:moveTo>
                  <a:pt x="3" y="387"/>
                </a:moveTo>
                <a:lnTo>
                  <a:pt x="0" y="11"/>
                </a:lnTo>
                <a:lnTo>
                  <a:pt x="641" y="0"/>
                </a:lnTo>
                <a:lnTo>
                  <a:pt x="667" y="0"/>
                </a:lnTo>
                <a:lnTo>
                  <a:pt x="675" y="383"/>
                </a:lnTo>
                <a:lnTo>
                  <a:pt x="128" y="387"/>
                </a:lnTo>
                <a:lnTo>
                  <a:pt x="3" y="38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0" name="Freeform 216">
            <a:extLst>
              <a:ext uri="{FF2B5EF4-FFF2-40B4-BE49-F238E27FC236}">
                <a16:creationId xmlns:a16="http://schemas.microsoft.com/office/drawing/2014/main" id="{00000000-0008-0000-0000-0000D8040000}"/>
              </a:ext>
            </a:extLst>
          </xdr:cNvPr>
          <xdr:cNvSpPr>
            <a:spLocks/>
          </xdr:cNvSpPr>
        </xdr:nvSpPr>
        <xdr:spPr bwMode="auto">
          <a:xfrm>
            <a:off x="1072" y="325"/>
            <a:ext cx="27" cy="16"/>
          </a:xfrm>
          <a:custGeom>
            <a:avLst/>
            <a:gdLst>
              <a:gd name="T0" fmla="*/ 3 w 675"/>
              <a:gd name="T1" fmla="*/ 387 h 387"/>
              <a:gd name="T2" fmla="*/ 0 w 675"/>
              <a:gd name="T3" fmla="*/ 11 h 387"/>
              <a:gd name="T4" fmla="*/ 641 w 675"/>
              <a:gd name="T5" fmla="*/ 0 h 387"/>
              <a:gd name="T6" fmla="*/ 667 w 675"/>
              <a:gd name="T7" fmla="*/ 0 h 387"/>
              <a:gd name="T8" fmla="*/ 675 w 675"/>
              <a:gd name="T9" fmla="*/ 383 h 387"/>
              <a:gd name="T10" fmla="*/ 128 w 675"/>
              <a:gd name="T11" fmla="*/ 387 h 387"/>
              <a:gd name="T12" fmla="*/ 3 w 675"/>
              <a:gd name="T13" fmla="*/ 387 h 387"/>
            </a:gdLst>
            <a:ahLst/>
            <a:cxnLst>
              <a:cxn ang="0">
                <a:pos x="T0" y="T1"/>
              </a:cxn>
              <a:cxn ang="0">
                <a:pos x="T2" y="T3"/>
              </a:cxn>
              <a:cxn ang="0">
                <a:pos x="T4" y="T5"/>
              </a:cxn>
              <a:cxn ang="0">
                <a:pos x="T6" y="T7"/>
              </a:cxn>
              <a:cxn ang="0">
                <a:pos x="T8" y="T9"/>
              </a:cxn>
              <a:cxn ang="0">
                <a:pos x="T10" y="T11"/>
              </a:cxn>
              <a:cxn ang="0">
                <a:pos x="T12" y="T13"/>
              </a:cxn>
            </a:cxnLst>
            <a:rect l="0" t="0" r="r" b="b"/>
            <a:pathLst>
              <a:path w="675" h="387">
                <a:moveTo>
                  <a:pt x="3" y="387"/>
                </a:moveTo>
                <a:lnTo>
                  <a:pt x="0" y="11"/>
                </a:lnTo>
                <a:lnTo>
                  <a:pt x="641" y="0"/>
                </a:lnTo>
                <a:lnTo>
                  <a:pt x="667" y="0"/>
                </a:lnTo>
                <a:lnTo>
                  <a:pt x="675" y="383"/>
                </a:lnTo>
                <a:lnTo>
                  <a:pt x="128" y="387"/>
                </a:lnTo>
                <a:lnTo>
                  <a:pt x="3" y="38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1" name="Freeform 217">
            <a:extLst>
              <a:ext uri="{FF2B5EF4-FFF2-40B4-BE49-F238E27FC236}">
                <a16:creationId xmlns:a16="http://schemas.microsoft.com/office/drawing/2014/main" id="{00000000-0008-0000-0000-0000D9040000}"/>
              </a:ext>
            </a:extLst>
          </xdr:cNvPr>
          <xdr:cNvSpPr>
            <a:spLocks/>
          </xdr:cNvSpPr>
        </xdr:nvSpPr>
        <xdr:spPr bwMode="auto">
          <a:xfrm>
            <a:off x="1071" y="309"/>
            <a:ext cx="27" cy="17"/>
          </a:xfrm>
          <a:custGeom>
            <a:avLst/>
            <a:gdLst>
              <a:gd name="T0" fmla="*/ 673 w 673"/>
              <a:gd name="T1" fmla="*/ 388 h 399"/>
              <a:gd name="T2" fmla="*/ 32 w 673"/>
              <a:gd name="T3" fmla="*/ 399 h 399"/>
              <a:gd name="T4" fmla="*/ 0 w 673"/>
              <a:gd name="T5" fmla="*/ 399 h 399"/>
              <a:gd name="T6" fmla="*/ 0 w 673"/>
              <a:gd name="T7" fmla="*/ 9 h 399"/>
              <a:gd name="T8" fmla="*/ 353 w 673"/>
              <a:gd name="T9" fmla="*/ 5 h 399"/>
              <a:gd name="T10" fmla="*/ 669 w 673"/>
              <a:gd name="T11" fmla="*/ 0 h 399"/>
              <a:gd name="T12" fmla="*/ 673 w 673"/>
              <a:gd name="T13" fmla="*/ 388 h 399"/>
            </a:gdLst>
            <a:ahLst/>
            <a:cxnLst>
              <a:cxn ang="0">
                <a:pos x="T0" y="T1"/>
              </a:cxn>
              <a:cxn ang="0">
                <a:pos x="T2" y="T3"/>
              </a:cxn>
              <a:cxn ang="0">
                <a:pos x="T4" y="T5"/>
              </a:cxn>
              <a:cxn ang="0">
                <a:pos x="T6" y="T7"/>
              </a:cxn>
              <a:cxn ang="0">
                <a:pos x="T8" y="T9"/>
              </a:cxn>
              <a:cxn ang="0">
                <a:pos x="T10" y="T11"/>
              </a:cxn>
              <a:cxn ang="0">
                <a:pos x="T12" y="T13"/>
              </a:cxn>
            </a:cxnLst>
            <a:rect l="0" t="0" r="r" b="b"/>
            <a:pathLst>
              <a:path w="673" h="399">
                <a:moveTo>
                  <a:pt x="673" y="388"/>
                </a:moveTo>
                <a:lnTo>
                  <a:pt x="32" y="399"/>
                </a:lnTo>
                <a:lnTo>
                  <a:pt x="0" y="399"/>
                </a:lnTo>
                <a:lnTo>
                  <a:pt x="0" y="9"/>
                </a:lnTo>
                <a:lnTo>
                  <a:pt x="353" y="5"/>
                </a:lnTo>
                <a:lnTo>
                  <a:pt x="669" y="0"/>
                </a:lnTo>
                <a:lnTo>
                  <a:pt x="673" y="3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2" name="Freeform 218">
            <a:extLst>
              <a:ext uri="{FF2B5EF4-FFF2-40B4-BE49-F238E27FC236}">
                <a16:creationId xmlns:a16="http://schemas.microsoft.com/office/drawing/2014/main" id="{00000000-0008-0000-0000-0000DA040000}"/>
              </a:ext>
            </a:extLst>
          </xdr:cNvPr>
          <xdr:cNvSpPr>
            <a:spLocks/>
          </xdr:cNvSpPr>
        </xdr:nvSpPr>
        <xdr:spPr bwMode="auto">
          <a:xfrm>
            <a:off x="1071" y="309"/>
            <a:ext cx="27" cy="17"/>
          </a:xfrm>
          <a:custGeom>
            <a:avLst/>
            <a:gdLst>
              <a:gd name="T0" fmla="*/ 673 w 673"/>
              <a:gd name="T1" fmla="*/ 388 h 399"/>
              <a:gd name="T2" fmla="*/ 32 w 673"/>
              <a:gd name="T3" fmla="*/ 399 h 399"/>
              <a:gd name="T4" fmla="*/ 0 w 673"/>
              <a:gd name="T5" fmla="*/ 399 h 399"/>
              <a:gd name="T6" fmla="*/ 0 w 673"/>
              <a:gd name="T7" fmla="*/ 9 h 399"/>
              <a:gd name="T8" fmla="*/ 353 w 673"/>
              <a:gd name="T9" fmla="*/ 5 h 399"/>
              <a:gd name="T10" fmla="*/ 669 w 673"/>
              <a:gd name="T11" fmla="*/ 0 h 399"/>
              <a:gd name="T12" fmla="*/ 673 w 673"/>
              <a:gd name="T13" fmla="*/ 388 h 399"/>
            </a:gdLst>
            <a:ahLst/>
            <a:cxnLst>
              <a:cxn ang="0">
                <a:pos x="T0" y="T1"/>
              </a:cxn>
              <a:cxn ang="0">
                <a:pos x="T2" y="T3"/>
              </a:cxn>
              <a:cxn ang="0">
                <a:pos x="T4" y="T5"/>
              </a:cxn>
              <a:cxn ang="0">
                <a:pos x="T6" y="T7"/>
              </a:cxn>
              <a:cxn ang="0">
                <a:pos x="T8" y="T9"/>
              </a:cxn>
              <a:cxn ang="0">
                <a:pos x="T10" y="T11"/>
              </a:cxn>
              <a:cxn ang="0">
                <a:pos x="T12" y="T13"/>
              </a:cxn>
            </a:cxnLst>
            <a:rect l="0" t="0" r="r" b="b"/>
            <a:pathLst>
              <a:path w="673" h="399">
                <a:moveTo>
                  <a:pt x="673" y="388"/>
                </a:moveTo>
                <a:lnTo>
                  <a:pt x="32" y="399"/>
                </a:lnTo>
                <a:lnTo>
                  <a:pt x="0" y="399"/>
                </a:lnTo>
                <a:lnTo>
                  <a:pt x="0" y="9"/>
                </a:lnTo>
                <a:lnTo>
                  <a:pt x="353" y="5"/>
                </a:lnTo>
                <a:lnTo>
                  <a:pt x="669" y="0"/>
                </a:lnTo>
                <a:lnTo>
                  <a:pt x="673" y="38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3" name="Freeform 219">
            <a:extLst>
              <a:ext uri="{FF2B5EF4-FFF2-40B4-BE49-F238E27FC236}">
                <a16:creationId xmlns:a16="http://schemas.microsoft.com/office/drawing/2014/main" id="{00000000-0008-0000-0000-0000DB040000}"/>
              </a:ext>
            </a:extLst>
          </xdr:cNvPr>
          <xdr:cNvSpPr>
            <a:spLocks/>
          </xdr:cNvSpPr>
        </xdr:nvSpPr>
        <xdr:spPr bwMode="auto">
          <a:xfrm>
            <a:off x="1099" y="324"/>
            <a:ext cx="31" cy="17"/>
          </a:xfrm>
          <a:custGeom>
            <a:avLst/>
            <a:gdLst>
              <a:gd name="T0" fmla="*/ 222 w 778"/>
              <a:gd name="T1" fmla="*/ 395 h 399"/>
              <a:gd name="T2" fmla="*/ 8 w 778"/>
              <a:gd name="T3" fmla="*/ 399 h 399"/>
              <a:gd name="T4" fmla="*/ 0 w 778"/>
              <a:gd name="T5" fmla="*/ 16 h 399"/>
              <a:gd name="T6" fmla="*/ 742 w 778"/>
              <a:gd name="T7" fmla="*/ 0 h 399"/>
              <a:gd name="T8" fmla="*/ 769 w 778"/>
              <a:gd name="T9" fmla="*/ 0 h 399"/>
              <a:gd name="T10" fmla="*/ 778 w 778"/>
              <a:gd name="T11" fmla="*/ 387 h 399"/>
              <a:gd name="T12" fmla="*/ 222 w 778"/>
              <a:gd name="T13" fmla="*/ 395 h 399"/>
            </a:gdLst>
            <a:ahLst/>
            <a:cxnLst>
              <a:cxn ang="0">
                <a:pos x="T0" y="T1"/>
              </a:cxn>
              <a:cxn ang="0">
                <a:pos x="T2" y="T3"/>
              </a:cxn>
              <a:cxn ang="0">
                <a:pos x="T4" y="T5"/>
              </a:cxn>
              <a:cxn ang="0">
                <a:pos x="T6" y="T7"/>
              </a:cxn>
              <a:cxn ang="0">
                <a:pos x="T8" y="T9"/>
              </a:cxn>
              <a:cxn ang="0">
                <a:pos x="T10" y="T11"/>
              </a:cxn>
              <a:cxn ang="0">
                <a:pos x="T12" y="T13"/>
              </a:cxn>
            </a:cxnLst>
            <a:rect l="0" t="0" r="r" b="b"/>
            <a:pathLst>
              <a:path w="778" h="399">
                <a:moveTo>
                  <a:pt x="222" y="395"/>
                </a:moveTo>
                <a:lnTo>
                  <a:pt x="8" y="399"/>
                </a:lnTo>
                <a:lnTo>
                  <a:pt x="0" y="16"/>
                </a:lnTo>
                <a:lnTo>
                  <a:pt x="742" y="0"/>
                </a:lnTo>
                <a:lnTo>
                  <a:pt x="769" y="0"/>
                </a:lnTo>
                <a:lnTo>
                  <a:pt x="778" y="387"/>
                </a:lnTo>
                <a:lnTo>
                  <a:pt x="222" y="39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4" name="Freeform 220">
            <a:extLst>
              <a:ext uri="{FF2B5EF4-FFF2-40B4-BE49-F238E27FC236}">
                <a16:creationId xmlns:a16="http://schemas.microsoft.com/office/drawing/2014/main" id="{00000000-0008-0000-0000-0000DC040000}"/>
              </a:ext>
            </a:extLst>
          </xdr:cNvPr>
          <xdr:cNvSpPr>
            <a:spLocks/>
          </xdr:cNvSpPr>
        </xdr:nvSpPr>
        <xdr:spPr bwMode="auto">
          <a:xfrm>
            <a:off x="1099" y="324"/>
            <a:ext cx="31" cy="17"/>
          </a:xfrm>
          <a:custGeom>
            <a:avLst/>
            <a:gdLst>
              <a:gd name="T0" fmla="*/ 222 w 778"/>
              <a:gd name="T1" fmla="*/ 395 h 399"/>
              <a:gd name="T2" fmla="*/ 8 w 778"/>
              <a:gd name="T3" fmla="*/ 399 h 399"/>
              <a:gd name="T4" fmla="*/ 0 w 778"/>
              <a:gd name="T5" fmla="*/ 16 h 399"/>
              <a:gd name="T6" fmla="*/ 742 w 778"/>
              <a:gd name="T7" fmla="*/ 0 h 399"/>
              <a:gd name="T8" fmla="*/ 769 w 778"/>
              <a:gd name="T9" fmla="*/ 0 h 399"/>
              <a:gd name="T10" fmla="*/ 778 w 778"/>
              <a:gd name="T11" fmla="*/ 387 h 399"/>
              <a:gd name="T12" fmla="*/ 222 w 778"/>
              <a:gd name="T13" fmla="*/ 395 h 399"/>
            </a:gdLst>
            <a:ahLst/>
            <a:cxnLst>
              <a:cxn ang="0">
                <a:pos x="T0" y="T1"/>
              </a:cxn>
              <a:cxn ang="0">
                <a:pos x="T2" y="T3"/>
              </a:cxn>
              <a:cxn ang="0">
                <a:pos x="T4" y="T5"/>
              </a:cxn>
              <a:cxn ang="0">
                <a:pos x="T6" y="T7"/>
              </a:cxn>
              <a:cxn ang="0">
                <a:pos x="T8" y="T9"/>
              </a:cxn>
              <a:cxn ang="0">
                <a:pos x="T10" y="T11"/>
              </a:cxn>
              <a:cxn ang="0">
                <a:pos x="T12" y="T13"/>
              </a:cxn>
            </a:cxnLst>
            <a:rect l="0" t="0" r="r" b="b"/>
            <a:pathLst>
              <a:path w="778" h="399">
                <a:moveTo>
                  <a:pt x="222" y="395"/>
                </a:moveTo>
                <a:lnTo>
                  <a:pt x="8" y="399"/>
                </a:lnTo>
                <a:lnTo>
                  <a:pt x="0" y="16"/>
                </a:lnTo>
                <a:lnTo>
                  <a:pt x="742" y="0"/>
                </a:lnTo>
                <a:lnTo>
                  <a:pt x="769" y="0"/>
                </a:lnTo>
                <a:lnTo>
                  <a:pt x="778" y="387"/>
                </a:lnTo>
                <a:lnTo>
                  <a:pt x="222" y="39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5" name="Freeform 221">
            <a:extLst>
              <a:ext uri="{FF2B5EF4-FFF2-40B4-BE49-F238E27FC236}">
                <a16:creationId xmlns:a16="http://schemas.microsoft.com/office/drawing/2014/main" id="{00000000-0008-0000-0000-0000DD040000}"/>
              </a:ext>
            </a:extLst>
          </xdr:cNvPr>
          <xdr:cNvSpPr>
            <a:spLocks/>
          </xdr:cNvSpPr>
        </xdr:nvSpPr>
        <xdr:spPr bwMode="auto">
          <a:xfrm>
            <a:off x="1130" y="323"/>
            <a:ext cx="24" cy="18"/>
          </a:xfrm>
          <a:custGeom>
            <a:avLst/>
            <a:gdLst>
              <a:gd name="T0" fmla="*/ 35 w 614"/>
              <a:gd name="T1" fmla="*/ 411 h 411"/>
              <a:gd name="T2" fmla="*/ 9 w 614"/>
              <a:gd name="T3" fmla="*/ 411 h 411"/>
              <a:gd name="T4" fmla="*/ 0 w 614"/>
              <a:gd name="T5" fmla="*/ 24 h 411"/>
              <a:gd name="T6" fmla="*/ 559 w 614"/>
              <a:gd name="T7" fmla="*/ 0 h 411"/>
              <a:gd name="T8" fmla="*/ 575 w 614"/>
              <a:gd name="T9" fmla="*/ 4 h 411"/>
              <a:gd name="T10" fmla="*/ 590 w 614"/>
              <a:gd name="T11" fmla="*/ 310 h 411"/>
              <a:gd name="T12" fmla="*/ 605 w 614"/>
              <a:gd name="T13" fmla="*/ 314 h 411"/>
              <a:gd name="T14" fmla="*/ 614 w 614"/>
              <a:gd name="T15" fmla="*/ 380 h 411"/>
              <a:gd name="T16" fmla="*/ 35 w 614"/>
              <a:gd name="T17" fmla="*/ 411 h 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4" h="411">
                <a:moveTo>
                  <a:pt x="35" y="411"/>
                </a:moveTo>
                <a:lnTo>
                  <a:pt x="9" y="411"/>
                </a:lnTo>
                <a:lnTo>
                  <a:pt x="0" y="24"/>
                </a:lnTo>
                <a:lnTo>
                  <a:pt x="559" y="0"/>
                </a:lnTo>
                <a:lnTo>
                  <a:pt x="575" y="4"/>
                </a:lnTo>
                <a:lnTo>
                  <a:pt x="590" y="310"/>
                </a:lnTo>
                <a:lnTo>
                  <a:pt x="605" y="314"/>
                </a:lnTo>
                <a:lnTo>
                  <a:pt x="614" y="380"/>
                </a:lnTo>
                <a:lnTo>
                  <a:pt x="35" y="41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6" name="Freeform 222">
            <a:extLst>
              <a:ext uri="{FF2B5EF4-FFF2-40B4-BE49-F238E27FC236}">
                <a16:creationId xmlns:a16="http://schemas.microsoft.com/office/drawing/2014/main" id="{00000000-0008-0000-0000-0000DE040000}"/>
              </a:ext>
            </a:extLst>
          </xdr:cNvPr>
          <xdr:cNvSpPr>
            <a:spLocks/>
          </xdr:cNvSpPr>
        </xdr:nvSpPr>
        <xdr:spPr bwMode="auto">
          <a:xfrm>
            <a:off x="1130" y="323"/>
            <a:ext cx="24" cy="18"/>
          </a:xfrm>
          <a:custGeom>
            <a:avLst/>
            <a:gdLst>
              <a:gd name="T0" fmla="*/ 35 w 614"/>
              <a:gd name="T1" fmla="*/ 411 h 411"/>
              <a:gd name="T2" fmla="*/ 9 w 614"/>
              <a:gd name="T3" fmla="*/ 411 h 411"/>
              <a:gd name="T4" fmla="*/ 0 w 614"/>
              <a:gd name="T5" fmla="*/ 24 h 411"/>
              <a:gd name="T6" fmla="*/ 559 w 614"/>
              <a:gd name="T7" fmla="*/ 0 h 411"/>
              <a:gd name="T8" fmla="*/ 575 w 614"/>
              <a:gd name="T9" fmla="*/ 4 h 411"/>
              <a:gd name="T10" fmla="*/ 590 w 614"/>
              <a:gd name="T11" fmla="*/ 310 h 411"/>
              <a:gd name="T12" fmla="*/ 605 w 614"/>
              <a:gd name="T13" fmla="*/ 314 h 411"/>
              <a:gd name="T14" fmla="*/ 614 w 614"/>
              <a:gd name="T15" fmla="*/ 380 h 411"/>
              <a:gd name="T16" fmla="*/ 35 w 614"/>
              <a:gd name="T17" fmla="*/ 411 h 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4" h="411">
                <a:moveTo>
                  <a:pt x="35" y="411"/>
                </a:moveTo>
                <a:lnTo>
                  <a:pt x="9" y="411"/>
                </a:lnTo>
                <a:lnTo>
                  <a:pt x="0" y="24"/>
                </a:lnTo>
                <a:lnTo>
                  <a:pt x="559" y="0"/>
                </a:lnTo>
                <a:lnTo>
                  <a:pt x="575" y="4"/>
                </a:lnTo>
                <a:lnTo>
                  <a:pt x="590" y="310"/>
                </a:lnTo>
                <a:lnTo>
                  <a:pt x="605" y="314"/>
                </a:lnTo>
                <a:lnTo>
                  <a:pt x="614" y="380"/>
                </a:lnTo>
                <a:lnTo>
                  <a:pt x="35" y="41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7" name="Freeform 223">
            <a:extLst>
              <a:ext uri="{FF2B5EF4-FFF2-40B4-BE49-F238E27FC236}">
                <a16:creationId xmlns:a16="http://schemas.microsoft.com/office/drawing/2014/main" id="{00000000-0008-0000-0000-0000DF040000}"/>
              </a:ext>
            </a:extLst>
          </xdr:cNvPr>
          <xdr:cNvSpPr>
            <a:spLocks/>
          </xdr:cNvSpPr>
        </xdr:nvSpPr>
        <xdr:spPr bwMode="auto">
          <a:xfrm>
            <a:off x="1151" y="307"/>
            <a:ext cx="24" cy="32"/>
          </a:xfrm>
          <a:custGeom>
            <a:avLst/>
            <a:gdLst>
              <a:gd name="T0" fmla="*/ 75 w 591"/>
              <a:gd name="T1" fmla="*/ 777 h 777"/>
              <a:gd name="T2" fmla="*/ 66 w 591"/>
              <a:gd name="T3" fmla="*/ 711 h 777"/>
              <a:gd name="T4" fmla="*/ 51 w 591"/>
              <a:gd name="T5" fmla="*/ 707 h 777"/>
              <a:gd name="T6" fmla="*/ 36 w 591"/>
              <a:gd name="T7" fmla="*/ 401 h 777"/>
              <a:gd name="T8" fmla="*/ 20 w 591"/>
              <a:gd name="T9" fmla="*/ 397 h 777"/>
              <a:gd name="T10" fmla="*/ 0 w 591"/>
              <a:gd name="T11" fmla="*/ 14 h 777"/>
              <a:gd name="T12" fmla="*/ 377 w 591"/>
              <a:gd name="T13" fmla="*/ 0 h 777"/>
              <a:gd name="T14" fmla="*/ 386 w 591"/>
              <a:gd name="T15" fmla="*/ 3 h 777"/>
              <a:gd name="T16" fmla="*/ 397 w 591"/>
              <a:gd name="T17" fmla="*/ 31 h 777"/>
              <a:gd name="T18" fmla="*/ 413 w 591"/>
              <a:gd name="T19" fmla="*/ 42 h 777"/>
              <a:gd name="T20" fmla="*/ 424 w 591"/>
              <a:gd name="T21" fmla="*/ 150 h 777"/>
              <a:gd name="T22" fmla="*/ 448 w 591"/>
              <a:gd name="T23" fmla="*/ 173 h 777"/>
              <a:gd name="T24" fmla="*/ 451 w 591"/>
              <a:gd name="T25" fmla="*/ 220 h 777"/>
              <a:gd name="T26" fmla="*/ 471 w 591"/>
              <a:gd name="T27" fmla="*/ 235 h 777"/>
              <a:gd name="T28" fmla="*/ 497 w 591"/>
              <a:gd name="T29" fmla="*/ 290 h 777"/>
              <a:gd name="T30" fmla="*/ 529 w 591"/>
              <a:gd name="T31" fmla="*/ 301 h 777"/>
              <a:gd name="T32" fmla="*/ 541 w 591"/>
              <a:gd name="T33" fmla="*/ 316 h 777"/>
              <a:gd name="T34" fmla="*/ 548 w 591"/>
              <a:gd name="T35" fmla="*/ 421 h 777"/>
              <a:gd name="T36" fmla="*/ 559 w 591"/>
              <a:gd name="T37" fmla="*/ 448 h 777"/>
              <a:gd name="T38" fmla="*/ 559 w 591"/>
              <a:gd name="T39" fmla="*/ 475 h 777"/>
              <a:gd name="T40" fmla="*/ 572 w 591"/>
              <a:gd name="T41" fmla="*/ 491 h 777"/>
              <a:gd name="T42" fmla="*/ 591 w 591"/>
              <a:gd name="T43" fmla="*/ 580 h 777"/>
              <a:gd name="T44" fmla="*/ 576 w 591"/>
              <a:gd name="T45" fmla="*/ 662 h 777"/>
              <a:gd name="T46" fmla="*/ 591 w 591"/>
              <a:gd name="T47" fmla="*/ 743 h 777"/>
              <a:gd name="T48" fmla="*/ 588 w 591"/>
              <a:gd name="T49" fmla="*/ 757 h 777"/>
              <a:gd name="T50" fmla="*/ 75 w 591"/>
              <a:gd name="T51" fmla="*/ 777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591" h="777">
                <a:moveTo>
                  <a:pt x="75" y="777"/>
                </a:moveTo>
                <a:lnTo>
                  <a:pt x="66" y="711"/>
                </a:lnTo>
                <a:lnTo>
                  <a:pt x="51" y="707"/>
                </a:lnTo>
                <a:lnTo>
                  <a:pt x="36" y="401"/>
                </a:lnTo>
                <a:lnTo>
                  <a:pt x="20" y="397"/>
                </a:lnTo>
                <a:lnTo>
                  <a:pt x="0" y="14"/>
                </a:lnTo>
                <a:lnTo>
                  <a:pt x="377" y="0"/>
                </a:lnTo>
                <a:lnTo>
                  <a:pt x="386" y="3"/>
                </a:lnTo>
                <a:lnTo>
                  <a:pt x="397" y="31"/>
                </a:lnTo>
                <a:lnTo>
                  <a:pt x="413" y="42"/>
                </a:lnTo>
                <a:lnTo>
                  <a:pt x="424" y="150"/>
                </a:lnTo>
                <a:lnTo>
                  <a:pt x="448" y="173"/>
                </a:lnTo>
                <a:lnTo>
                  <a:pt x="451" y="220"/>
                </a:lnTo>
                <a:lnTo>
                  <a:pt x="471" y="235"/>
                </a:lnTo>
                <a:lnTo>
                  <a:pt x="497" y="290"/>
                </a:lnTo>
                <a:lnTo>
                  <a:pt x="529" y="301"/>
                </a:lnTo>
                <a:lnTo>
                  <a:pt x="541" y="316"/>
                </a:lnTo>
                <a:lnTo>
                  <a:pt x="548" y="421"/>
                </a:lnTo>
                <a:lnTo>
                  <a:pt x="559" y="448"/>
                </a:lnTo>
                <a:lnTo>
                  <a:pt x="559" y="475"/>
                </a:lnTo>
                <a:lnTo>
                  <a:pt x="572" y="491"/>
                </a:lnTo>
                <a:lnTo>
                  <a:pt x="591" y="580"/>
                </a:lnTo>
                <a:lnTo>
                  <a:pt x="576" y="662"/>
                </a:lnTo>
                <a:lnTo>
                  <a:pt x="591" y="743"/>
                </a:lnTo>
                <a:lnTo>
                  <a:pt x="588" y="757"/>
                </a:lnTo>
                <a:lnTo>
                  <a:pt x="75" y="77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8" name="Freeform 224">
            <a:extLst>
              <a:ext uri="{FF2B5EF4-FFF2-40B4-BE49-F238E27FC236}">
                <a16:creationId xmlns:a16="http://schemas.microsoft.com/office/drawing/2014/main" id="{00000000-0008-0000-0000-0000E0040000}"/>
              </a:ext>
            </a:extLst>
          </xdr:cNvPr>
          <xdr:cNvSpPr>
            <a:spLocks/>
          </xdr:cNvSpPr>
        </xdr:nvSpPr>
        <xdr:spPr bwMode="auto">
          <a:xfrm>
            <a:off x="1151" y="307"/>
            <a:ext cx="24" cy="32"/>
          </a:xfrm>
          <a:custGeom>
            <a:avLst/>
            <a:gdLst>
              <a:gd name="T0" fmla="*/ 75 w 591"/>
              <a:gd name="T1" fmla="*/ 777 h 777"/>
              <a:gd name="T2" fmla="*/ 66 w 591"/>
              <a:gd name="T3" fmla="*/ 711 h 777"/>
              <a:gd name="T4" fmla="*/ 51 w 591"/>
              <a:gd name="T5" fmla="*/ 707 h 777"/>
              <a:gd name="T6" fmla="*/ 36 w 591"/>
              <a:gd name="T7" fmla="*/ 401 h 777"/>
              <a:gd name="T8" fmla="*/ 20 w 591"/>
              <a:gd name="T9" fmla="*/ 397 h 777"/>
              <a:gd name="T10" fmla="*/ 0 w 591"/>
              <a:gd name="T11" fmla="*/ 14 h 777"/>
              <a:gd name="T12" fmla="*/ 377 w 591"/>
              <a:gd name="T13" fmla="*/ 0 h 777"/>
              <a:gd name="T14" fmla="*/ 386 w 591"/>
              <a:gd name="T15" fmla="*/ 3 h 777"/>
              <a:gd name="T16" fmla="*/ 397 w 591"/>
              <a:gd name="T17" fmla="*/ 31 h 777"/>
              <a:gd name="T18" fmla="*/ 413 w 591"/>
              <a:gd name="T19" fmla="*/ 42 h 777"/>
              <a:gd name="T20" fmla="*/ 424 w 591"/>
              <a:gd name="T21" fmla="*/ 150 h 777"/>
              <a:gd name="T22" fmla="*/ 448 w 591"/>
              <a:gd name="T23" fmla="*/ 173 h 777"/>
              <a:gd name="T24" fmla="*/ 451 w 591"/>
              <a:gd name="T25" fmla="*/ 220 h 777"/>
              <a:gd name="T26" fmla="*/ 471 w 591"/>
              <a:gd name="T27" fmla="*/ 235 h 777"/>
              <a:gd name="T28" fmla="*/ 497 w 591"/>
              <a:gd name="T29" fmla="*/ 290 h 777"/>
              <a:gd name="T30" fmla="*/ 529 w 591"/>
              <a:gd name="T31" fmla="*/ 301 h 777"/>
              <a:gd name="T32" fmla="*/ 541 w 591"/>
              <a:gd name="T33" fmla="*/ 316 h 777"/>
              <a:gd name="T34" fmla="*/ 548 w 591"/>
              <a:gd name="T35" fmla="*/ 421 h 777"/>
              <a:gd name="T36" fmla="*/ 559 w 591"/>
              <a:gd name="T37" fmla="*/ 448 h 777"/>
              <a:gd name="T38" fmla="*/ 559 w 591"/>
              <a:gd name="T39" fmla="*/ 475 h 777"/>
              <a:gd name="T40" fmla="*/ 572 w 591"/>
              <a:gd name="T41" fmla="*/ 491 h 777"/>
              <a:gd name="T42" fmla="*/ 591 w 591"/>
              <a:gd name="T43" fmla="*/ 580 h 777"/>
              <a:gd name="T44" fmla="*/ 576 w 591"/>
              <a:gd name="T45" fmla="*/ 662 h 777"/>
              <a:gd name="T46" fmla="*/ 591 w 591"/>
              <a:gd name="T47" fmla="*/ 743 h 777"/>
              <a:gd name="T48" fmla="*/ 588 w 591"/>
              <a:gd name="T49" fmla="*/ 757 h 777"/>
              <a:gd name="T50" fmla="*/ 75 w 591"/>
              <a:gd name="T51" fmla="*/ 777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591" h="777">
                <a:moveTo>
                  <a:pt x="75" y="777"/>
                </a:moveTo>
                <a:lnTo>
                  <a:pt x="66" y="711"/>
                </a:lnTo>
                <a:lnTo>
                  <a:pt x="51" y="707"/>
                </a:lnTo>
                <a:lnTo>
                  <a:pt x="36" y="401"/>
                </a:lnTo>
                <a:lnTo>
                  <a:pt x="20" y="397"/>
                </a:lnTo>
                <a:lnTo>
                  <a:pt x="0" y="14"/>
                </a:lnTo>
                <a:lnTo>
                  <a:pt x="377" y="0"/>
                </a:lnTo>
                <a:lnTo>
                  <a:pt x="386" y="3"/>
                </a:lnTo>
                <a:lnTo>
                  <a:pt x="397" y="31"/>
                </a:lnTo>
                <a:lnTo>
                  <a:pt x="413" y="42"/>
                </a:lnTo>
                <a:lnTo>
                  <a:pt x="424" y="150"/>
                </a:lnTo>
                <a:lnTo>
                  <a:pt x="448" y="173"/>
                </a:lnTo>
                <a:lnTo>
                  <a:pt x="451" y="220"/>
                </a:lnTo>
                <a:lnTo>
                  <a:pt x="471" y="235"/>
                </a:lnTo>
                <a:lnTo>
                  <a:pt x="497" y="290"/>
                </a:lnTo>
                <a:lnTo>
                  <a:pt x="529" y="301"/>
                </a:lnTo>
                <a:lnTo>
                  <a:pt x="541" y="316"/>
                </a:lnTo>
                <a:lnTo>
                  <a:pt x="548" y="421"/>
                </a:lnTo>
                <a:lnTo>
                  <a:pt x="559" y="448"/>
                </a:lnTo>
                <a:lnTo>
                  <a:pt x="559" y="475"/>
                </a:lnTo>
                <a:lnTo>
                  <a:pt x="572" y="491"/>
                </a:lnTo>
                <a:lnTo>
                  <a:pt x="591" y="580"/>
                </a:lnTo>
                <a:lnTo>
                  <a:pt x="576" y="662"/>
                </a:lnTo>
                <a:lnTo>
                  <a:pt x="591" y="743"/>
                </a:lnTo>
                <a:lnTo>
                  <a:pt x="588" y="757"/>
                </a:lnTo>
                <a:lnTo>
                  <a:pt x="75" y="77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49" name="Freeform 225">
            <a:extLst>
              <a:ext uri="{FF2B5EF4-FFF2-40B4-BE49-F238E27FC236}">
                <a16:creationId xmlns:a16="http://schemas.microsoft.com/office/drawing/2014/main" id="{00000000-0008-0000-0000-0000E1040000}"/>
              </a:ext>
            </a:extLst>
          </xdr:cNvPr>
          <xdr:cNvSpPr>
            <a:spLocks/>
          </xdr:cNvSpPr>
        </xdr:nvSpPr>
        <xdr:spPr bwMode="auto">
          <a:xfrm>
            <a:off x="943" y="198"/>
            <a:ext cx="231" cy="143"/>
          </a:xfrm>
          <a:custGeom>
            <a:avLst/>
            <a:gdLst>
              <a:gd name="T0" fmla="*/ 127 w 5780"/>
              <a:gd name="T1" fmla="*/ 0 h 3427"/>
              <a:gd name="T2" fmla="*/ 956 w 5780"/>
              <a:gd name="T3" fmla="*/ 14 h 3427"/>
              <a:gd name="T4" fmla="*/ 2973 w 5780"/>
              <a:gd name="T5" fmla="*/ 50 h 3427"/>
              <a:gd name="T6" fmla="*/ 4091 w 5780"/>
              <a:gd name="T7" fmla="*/ 50 h 3427"/>
              <a:gd name="T8" fmla="*/ 5108 w 5780"/>
              <a:gd name="T9" fmla="*/ 0 h 3427"/>
              <a:gd name="T10" fmla="*/ 5133 w 5780"/>
              <a:gd name="T11" fmla="*/ 42 h 3427"/>
              <a:gd name="T12" fmla="*/ 5159 w 5780"/>
              <a:gd name="T13" fmla="*/ 151 h 3427"/>
              <a:gd name="T14" fmla="*/ 5226 w 5780"/>
              <a:gd name="T15" fmla="*/ 257 h 3427"/>
              <a:gd name="T16" fmla="*/ 5255 w 5780"/>
              <a:gd name="T17" fmla="*/ 379 h 3427"/>
              <a:gd name="T18" fmla="*/ 5208 w 5780"/>
              <a:gd name="T19" fmla="*/ 435 h 3427"/>
              <a:gd name="T20" fmla="*/ 5209 w 5780"/>
              <a:gd name="T21" fmla="*/ 506 h 3427"/>
              <a:gd name="T22" fmla="*/ 5245 w 5780"/>
              <a:gd name="T23" fmla="*/ 612 h 3427"/>
              <a:gd name="T24" fmla="*/ 5236 w 5780"/>
              <a:gd name="T25" fmla="*/ 707 h 3427"/>
              <a:gd name="T26" fmla="*/ 5255 w 5780"/>
              <a:gd name="T27" fmla="*/ 818 h 3427"/>
              <a:gd name="T28" fmla="*/ 5260 w 5780"/>
              <a:gd name="T29" fmla="*/ 1013 h 3427"/>
              <a:gd name="T30" fmla="*/ 5311 w 5780"/>
              <a:gd name="T31" fmla="*/ 1165 h 3427"/>
              <a:gd name="T32" fmla="*/ 5362 w 5780"/>
              <a:gd name="T33" fmla="*/ 1266 h 3427"/>
              <a:gd name="T34" fmla="*/ 5414 w 5780"/>
              <a:gd name="T35" fmla="*/ 1360 h 3427"/>
              <a:gd name="T36" fmla="*/ 5464 w 5780"/>
              <a:gd name="T37" fmla="*/ 1418 h 3427"/>
              <a:gd name="T38" fmla="*/ 5514 w 5780"/>
              <a:gd name="T39" fmla="*/ 1924 h 3427"/>
              <a:gd name="T40" fmla="*/ 5514 w 5780"/>
              <a:gd name="T41" fmla="*/ 2178 h 3427"/>
              <a:gd name="T42" fmla="*/ 5565 w 5780"/>
              <a:gd name="T43" fmla="*/ 2279 h 3427"/>
              <a:gd name="T44" fmla="*/ 5582 w 5780"/>
              <a:gd name="T45" fmla="*/ 2370 h 3427"/>
              <a:gd name="T46" fmla="*/ 5565 w 5780"/>
              <a:gd name="T47" fmla="*/ 2431 h 3427"/>
              <a:gd name="T48" fmla="*/ 5573 w 5780"/>
              <a:gd name="T49" fmla="*/ 2605 h 3427"/>
              <a:gd name="T50" fmla="*/ 5612 w 5780"/>
              <a:gd name="T51" fmla="*/ 2642 h 3427"/>
              <a:gd name="T52" fmla="*/ 5668 w 5780"/>
              <a:gd name="T53" fmla="*/ 2847 h 3427"/>
              <a:gd name="T54" fmla="*/ 5743 w 5780"/>
              <a:gd name="T55" fmla="*/ 2932 h 3427"/>
              <a:gd name="T56" fmla="*/ 5780 w 5780"/>
              <a:gd name="T57" fmla="*/ 3147 h 3427"/>
              <a:gd name="T58" fmla="*/ 5769 w 5780"/>
              <a:gd name="T59" fmla="*/ 3343 h 3427"/>
              <a:gd name="T60" fmla="*/ 4776 w 5780"/>
              <a:gd name="T61" fmla="*/ 3400 h 3427"/>
              <a:gd name="T62" fmla="*/ 3668 w 5780"/>
              <a:gd name="T63" fmla="*/ 3427 h 3427"/>
              <a:gd name="T64" fmla="*/ 2008 w 5780"/>
              <a:gd name="T65" fmla="*/ 3427 h 3427"/>
              <a:gd name="T66" fmla="*/ 686 w 5780"/>
              <a:gd name="T67" fmla="*/ 3393 h 3427"/>
              <a:gd name="T68" fmla="*/ 0 w 5780"/>
              <a:gd name="T69" fmla="*/ 3371 h 3427"/>
              <a:gd name="T70" fmla="*/ 113 w 5780"/>
              <a:gd name="T71" fmla="*/ 1154 h 3427"/>
              <a:gd name="T72" fmla="*/ 127 w 5780"/>
              <a:gd name="T73" fmla="*/ 0 h 3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5780" h="3427">
                <a:moveTo>
                  <a:pt x="127" y="0"/>
                </a:moveTo>
                <a:lnTo>
                  <a:pt x="956" y="14"/>
                </a:lnTo>
                <a:lnTo>
                  <a:pt x="2973" y="50"/>
                </a:lnTo>
                <a:lnTo>
                  <a:pt x="4091" y="50"/>
                </a:lnTo>
                <a:lnTo>
                  <a:pt x="5108" y="0"/>
                </a:lnTo>
                <a:lnTo>
                  <a:pt x="5133" y="42"/>
                </a:lnTo>
                <a:lnTo>
                  <a:pt x="5159" y="151"/>
                </a:lnTo>
                <a:lnTo>
                  <a:pt x="5226" y="257"/>
                </a:lnTo>
                <a:lnTo>
                  <a:pt x="5255" y="379"/>
                </a:lnTo>
                <a:lnTo>
                  <a:pt x="5208" y="435"/>
                </a:lnTo>
                <a:lnTo>
                  <a:pt x="5209" y="506"/>
                </a:lnTo>
                <a:lnTo>
                  <a:pt x="5245" y="612"/>
                </a:lnTo>
                <a:lnTo>
                  <a:pt x="5236" y="707"/>
                </a:lnTo>
                <a:lnTo>
                  <a:pt x="5255" y="818"/>
                </a:lnTo>
                <a:lnTo>
                  <a:pt x="5260" y="1013"/>
                </a:lnTo>
                <a:lnTo>
                  <a:pt x="5311" y="1165"/>
                </a:lnTo>
                <a:lnTo>
                  <a:pt x="5362" y="1266"/>
                </a:lnTo>
                <a:lnTo>
                  <a:pt x="5414" y="1360"/>
                </a:lnTo>
                <a:lnTo>
                  <a:pt x="5464" y="1418"/>
                </a:lnTo>
                <a:lnTo>
                  <a:pt x="5514" y="1924"/>
                </a:lnTo>
                <a:lnTo>
                  <a:pt x="5514" y="2178"/>
                </a:lnTo>
                <a:lnTo>
                  <a:pt x="5565" y="2279"/>
                </a:lnTo>
                <a:lnTo>
                  <a:pt x="5582" y="2370"/>
                </a:lnTo>
                <a:lnTo>
                  <a:pt x="5565" y="2431"/>
                </a:lnTo>
                <a:lnTo>
                  <a:pt x="5573" y="2605"/>
                </a:lnTo>
                <a:lnTo>
                  <a:pt x="5612" y="2642"/>
                </a:lnTo>
                <a:lnTo>
                  <a:pt x="5668" y="2847"/>
                </a:lnTo>
                <a:lnTo>
                  <a:pt x="5743" y="2932"/>
                </a:lnTo>
                <a:lnTo>
                  <a:pt x="5780" y="3147"/>
                </a:lnTo>
                <a:lnTo>
                  <a:pt x="5769" y="3343"/>
                </a:lnTo>
                <a:lnTo>
                  <a:pt x="4776" y="3400"/>
                </a:lnTo>
                <a:lnTo>
                  <a:pt x="3668" y="3427"/>
                </a:lnTo>
                <a:lnTo>
                  <a:pt x="2008" y="3427"/>
                </a:lnTo>
                <a:lnTo>
                  <a:pt x="686" y="3393"/>
                </a:lnTo>
                <a:lnTo>
                  <a:pt x="0" y="3371"/>
                </a:lnTo>
                <a:lnTo>
                  <a:pt x="113" y="1154"/>
                </a:lnTo>
                <a:lnTo>
                  <a:pt x="127" y="0"/>
                </a:lnTo>
                <a:close/>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50" name="Freeform 226">
            <a:extLst>
              <a:ext uri="{FF2B5EF4-FFF2-40B4-BE49-F238E27FC236}">
                <a16:creationId xmlns:a16="http://schemas.microsoft.com/office/drawing/2014/main" id="{00000000-0008-0000-0000-0000E2040000}"/>
              </a:ext>
            </a:extLst>
          </xdr:cNvPr>
          <xdr:cNvSpPr>
            <a:spLocks/>
          </xdr:cNvSpPr>
        </xdr:nvSpPr>
        <xdr:spPr bwMode="auto">
          <a:xfrm>
            <a:off x="996" y="198"/>
            <a:ext cx="56" cy="142"/>
          </a:xfrm>
          <a:custGeom>
            <a:avLst/>
            <a:gdLst>
              <a:gd name="T0" fmla="*/ 309 w 1388"/>
              <a:gd name="T1" fmla="*/ 0 h 3393"/>
              <a:gd name="T2" fmla="*/ 309 w 1388"/>
              <a:gd name="T3" fmla="*/ 253 h 3393"/>
              <a:gd name="T4" fmla="*/ 207 w 1388"/>
              <a:gd name="T5" fmla="*/ 253 h 3393"/>
              <a:gd name="T6" fmla="*/ 206 w 1388"/>
              <a:gd name="T7" fmla="*/ 341 h 3393"/>
              <a:gd name="T8" fmla="*/ 141 w 1388"/>
              <a:gd name="T9" fmla="*/ 341 h 3393"/>
              <a:gd name="T10" fmla="*/ 141 w 1388"/>
              <a:gd name="T11" fmla="*/ 527 h 3393"/>
              <a:gd name="T12" fmla="*/ 328 w 1388"/>
              <a:gd name="T13" fmla="*/ 547 h 3393"/>
              <a:gd name="T14" fmla="*/ 319 w 1388"/>
              <a:gd name="T15" fmla="*/ 707 h 3393"/>
              <a:gd name="T16" fmla="*/ 355 w 1388"/>
              <a:gd name="T17" fmla="*/ 716 h 3393"/>
              <a:gd name="T18" fmla="*/ 355 w 1388"/>
              <a:gd name="T19" fmla="*/ 1118 h 3393"/>
              <a:gd name="T20" fmla="*/ 384 w 1388"/>
              <a:gd name="T21" fmla="*/ 1135 h 3393"/>
              <a:gd name="T22" fmla="*/ 403 w 1388"/>
              <a:gd name="T23" fmla="*/ 1304 h 3393"/>
              <a:gd name="T24" fmla="*/ 0 w 1388"/>
              <a:gd name="T25" fmla="*/ 1295 h 3393"/>
              <a:gd name="T26" fmla="*/ 37 w 1388"/>
              <a:gd name="T27" fmla="*/ 1360 h 3393"/>
              <a:gd name="T28" fmla="*/ 111 w 1388"/>
              <a:gd name="T29" fmla="*/ 1399 h 3393"/>
              <a:gd name="T30" fmla="*/ 105 w 1388"/>
              <a:gd name="T31" fmla="*/ 1469 h 3393"/>
              <a:gd name="T32" fmla="*/ 102 w 1388"/>
              <a:gd name="T33" fmla="*/ 1537 h 3393"/>
              <a:gd name="T34" fmla="*/ 156 w 1388"/>
              <a:gd name="T35" fmla="*/ 1620 h 3393"/>
              <a:gd name="T36" fmla="*/ 258 w 1388"/>
              <a:gd name="T37" fmla="*/ 1620 h 3393"/>
              <a:gd name="T38" fmla="*/ 359 w 1388"/>
              <a:gd name="T39" fmla="*/ 1671 h 3393"/>
              <a:gd name="T40" fmla="*/ 421 w 1388"/>
              <a:gd name="T41" fmla="*/ 1707 h 3393"/>
              <a:gd name="T42" fmla="*/ 512 w 1388"/>
              <a:gd name="T43" fmla="*/ 1671 h 3393"/>
              <a:gd name="T44" fmla="*/ 715 w 1388"/>
              <a:gd name="T45" fmla="*/ 1620 h 3393"/>
              <a:gd name="T46" fmla="*/ 759 w 1388"/>
              <a:gd name="T47" fmla="*/ 1697 h 3393"/>
              <a:gd name="T48" fmla="*/ 715 w 1388"/>
              <a:gd name="T49" fmla="*/ 1722 h 3393"/>
              <a:gd name="T50" fmla="*/ 751 w 1388"/>
              <a:gd name="T51" fmla="*/ 1828 h 3393"/>
              <a:gd name="T52" fmla="*/ 787 w 1388"/>
              <a:gd name="T53" fmla="*/ 1932 h 3393"/>
              <a:gd name="T54" fmla="*/ 853 w 1388"/>
              <a:gd name="T55" fmla="*/ 1978 h 3393"/>
              <a:gd name="T56" fmla="*/ 929 w 1388"/>
              <a:gd name="T57" fmla="*/ 1932 h 3393"/>
              <a:gd name="T58" fmla="*/ 1020 w 1388"/>
              <a:gd name="T59" fmla="*/ 1924 h 3393"/>
              <a:gd name="T60" fmla="*/ 1050 w 1388"/>
              <a:gd name="T61" fmla="*/ 2043 h 3393"/>
              <a:gd name="T62" fmla="*/ 1122 w 1388"/>
              <a:gd name="T63" fmla="*/ 2228 h 3393"/>
              <a:gd name="T64" fmla="*/ 1088 w 1388"/>
              <a:gd name="T65" fmla="*/ 2286 h 3393"/>
              <a:gd name="T66" fmla="*/ 1122 w 1388"/>
              <a:gd name="T67" fmla="*/ 2380 h 3393"/>
              <a:gd name="T68" fmla="*/ 1182 w 1388"/>
              <a:gd name="T69" fmla="*/ 2492 h 3393"/>
              <a:gd name="T70" fmla="*/ 1163 w 1388"/>
              <a:gd name="T71" fmla="*/ 2539 h 3393"/>
              <a:gd name="T72" fmla="*/ 1228 w 1388"/>
              <a:gd name="T73" fmla="*/ 2604 h 3393"/>
              <a:gd name="T74" fmla="*/ 1303 w 1388"/>
              <a:gd name="T75" fmla="*/ 2642 h 3393"/>
              <a:gd name="T76" fmla="*/ 1361 w 1388"/>
              <a:gd name="T77" fmla="*/ 2726 h 3393"/>
              <a:gd name="T78" fmla="*/ 1331 w 1388"/>
              <a:gd name="T79" fmla="*/ 2903 h 3393"/>
              <a:gd name="T80" fmla="*/ 1388 w 1388"/>
              <a:gd name="T81" fmla="*/ 2988 h 3393"/>
              <a:gd name="T82" fmla="*/ 1341 w 1388"/>
              <a:gd name="T83" fmla="*/ 3109 h 3393"/>
              <a:gd name="T84" fmla="*/ 1313 w 1388"/>
              <a:gd name="T85" fmla="*/ 3269 h 3393"/>
              <a:gd name="T86" fmla="*/ 1376 w 1388"/>
              <a:gd name="T87" fmla="*/ 3393 h 33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388" h="3393">
                <a:moveTo>
                  <a:pt x="309" y="0"/>
                </a:moveTo>
                <a:lnTo>
                  <a:pt x="309" y="253"/>
                </a:lnTo>
                <a:lnTo>
                  <a:pt x="207" y="253"/>
                </a:lnTo>
                <a:lnTo>
                  <a:pt x="206" y="341"/>
                </a:lnTo>
                <a:lnTo>
                  <a:pt x="141" y="341"/>
                </a:lnTo>
                <a:lnTo>
                  <a:pt x="141" y="527"/>
                </a:lnTo>
                <a:lnTo>
                  <a:pt x="328" y="547"/>
                </a:lnTo>
                <a:lnTo>
                  <a:pt x="319" y="707"/>
                </a:lnTo>
                <a:lnTo>
                  <a:pt x="355" y="716"/>
                </a:lnTo>
                <a:lnTo>
                  <a:pt x="355" y="1118"/>
                </a:lnTo>
                <a:lnTo>
                  <a:pt x="384" y="1135"/>
                </a:lnTo>
                <a:lnTo>
                  <a:pt x="403" y="1304"/>
                </a:lnTo>
                <a:lnTo>
                  <a:pt x="0" y="1295"/>
                </a:lnTo>
                <a:lnTo>
                  <a:pt x="37" y="1360"/>
                </a:lnTo>
                <a:lnTo>
                  <a:pt x="111" y="1399"/>
                </a:lnTo>
                <a:lnTo>
                  <a:pt x="105" y="1469"/>
                </a:lnTo>
                <a:lnTo>
                  <a:pt x="102" y="1537"/>
                </a:lnTo>
                <a:lnTo>
                  <a:pt x="156" y="1620"/>
                </a:lnTo>
                <a:lnTo>
                  <a:pt x="258" y="1620"/>
                </a:lnTo>
                <a:lnTo>
                  <a:pt x="359" y="1671"/>
                </a:lnTo>
                <a:lnTo>
                  <a:pt x="421" y="1707"/>
                </a:lnTo>
                <a:lnTo>
                  <a:pt x="512" y="1671"/>
                </a:lnTo>
                <a:lnTo>
                  <a:pt x="715" y="1620"/>
                </a:lnTo>
                <a:lnTo>
                  <a:pt x="759" y="1697"/>
                </a:lnTo>
                <a:lnTo>
                  <a:pt x="715" y="1722"/>
                </a:lnTo>
                <a:lnTo>
                  <a:pt x="751" y="1828"/>
                </a:lnTo>
                <a:lnTo>
                  <a:pt x="787" y="1932"/>
                </a:lnTo>
                <a:lnTo>
                  <a:pt x="853" y="1978"/>
                </a:lnTo>
                <a:lnTo>
                  <a:pt x="929" y="1932"/>
                </a:lnTo>
                <a:lnTo>
                  <a:pt x="1020" y="1924"/>
                </a:lnTo>
                <a:lnTo>
                  <a:pt x="1050" y="2043"/>
                </a:lnTo>
                <a:lnTo>
                  <a:pt x="1122" y="2228"/>
                </a:lnTo>
                <a:lnTo>
                  <a:pt x="1088" y="2286"/>
                </a:lnTo>
                <a:lnTo>
                  <a:pt x="1122" y="2380"/>
                </a:lnTo>
                <a:lnTo>
                  <a:pt x="1182" y="2492"/>
                </a:lnTo>
                <a:lnTo>
                  <a:pt x="1163" y="2539"/>
                </a:lnTo>
                <a:lnTo>
                  <a:pt x="1228" y="2604"/>
                </a:lnTo>
                <a:lnTo>
                  <a:pt x="1303" y="2642"/>
                </a:lnTo>
                <a:lnTo>
                  <a:pt x="1361" y="2726"/>
                </a:lnTo>
                <a:lnTo>
                  <a:pt x="1331" y="2903"/>
                </a:lnTo>
                <a:lnTo>
                  <a:pt x="1388" y="2988"/>
                </a:lnTo>
                <a:lnTo>
                  <a:pt x="1341" y="3109"/>
                </a:lnTo>
                <a:lnTo>
                  <a:pt x="1313" y="3269"/>
                </a:lnTo>
                <a:lnTo>
                  <a:pt x="1376" y="3393"/>
                </a:lnTo>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51" name="Freeform 227">
            <a:extLst>
              <a:ext uri="{FF2B5EF4-FFF2-40B4-BE49-F238E27FC236}">
                <a16:creationId xmlns:a16="http://schemas.microsoft.com/office/drawing/2014/main" id="{00000000-0008-0000-0000-0000E3040000}"/>
              </a:ext>
            </a:extLst>
          </xdr:cNvPr>
          <xdr:cNvSpPr>
            <a:spLocks/>
          </xdr:cNvSpPr>
        </xdr:nvSpPr>
        <xdr:spPr bwMode="auto">
          <a:xfrm>
            <a:off x="1092" y="201"/>
            <a:ext cx="37" cy="139"/>
          </a:xfrm>
          <a:custGeom>
            <a:avLst/>
            <a:gdLst>
              <a:gd name="T0" fmla="*/ 122 w 934"/>
              <a:gd name="T1" fmla="*/ 0 h 3333"/>
              <a:gd name="T2" fmla="*/ 131 w 934"/>
              <a:gd name="T3" fmla="*/ 300 h 3333"/>
              <a:gd name="T4" fmla="*/ 169 w 934"/>
              <a:gd name="T5" fmla="*/ 300 h 3333"/>
              <a:gd name="T6" fmla="*/ 159 w 934"/>
              <a:gd name="T7" fmla="*/ 674 h 3333"/>
              <a:gd name="T8" fmla="*/ 0 w 934"/>
              <a:gd name="T9" fmla="*/ 683 h 3333"/>
              <a:gd name="T10" fmla="*/ 0 w 934"/>
              <a:gd name="T11" fmla="*/ 899 h 3333"/>
              <a:gd name="T12" fmla="*/ 70 w 934"/>
              <a:gd name="T13" fmla="*/ 953 h 3333"/>
              <a:gd name="T14" fmla="*/ 103 w 934"/>
              <a:gd name="T15" fmla="*/ 1049 h 3333"/>
              <a:gd name="T16" fmla="*/ 178 w 934"/>
              <a:gd name="T17" fmla="*/ 1076 h 3333"/>
              <a:gd name="T18" fmla="*/ 274 w 934"/>
              <a:gd name="T19" fmla="*/ 1003 h 3333"/>
              <a:gd name="T20" fmla="*/ 324 w 934"/>
              <a:gd name="T21" fmla="*/ 1105 h 3333"/>
              <a:gd name="T22" fmla="*/ 404 w 934"/>
              <a:gd name="T23" fmla="*/ 1049 h 3333"/>
              <a:gd name="T24" fmla="*/ 426 w 934"/>
              <a:gd name="T25" fmla="*/ 1155 h 3333"/>
              <a:gd name="T26" fmla="*/ 506 w 934"/>
              <a:gd name="T27" fmla="*/ 1160 h 3333"/>
              <a:gd name="T28" fmla="*/ 528 w 934"/>
              <a:gd name="T29" fmla="*/ 1459 h 3333"/>
              <a:gd name="T30" fmla="*/ 528 w 934"/>
              <a:gd name="T31" fmla="*/ 1814 h 3333"/>
              <a:gd name="T32" fmla="*/ 571 w 934"/>
              <a:gd name="T33" fmla="*/ 1806 h 3333"/>
              <a:gd name="T34" fmla="*/ 582 w 934"/>
              <a:gd name="T35" fmla="*/ 2208 h 3333"/>
              <a:gd name="T36" fmla="*/ 618 w 934"/>
              <a:gd name="T37" fmla="*/ 2591 h 3333"/>
              <a:gd name="T38" fmla="*/ 929 w 934"/>
              <a:gd name="T39" fmla="*/ 2582 h 3333"/>
              <a:gd name="T40" fmla="*/ 934 w 934"/>
              <a:gd name="T41" fmla="*/ 2979 h 3333"/>
              <a:gd name="T42" fmla="*/ 934 w 934"/>
              <a:gd name="T43" fmla="*/ 3333 h 3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934" h="3333">
                <a:moveTo>
                  <a:pt x="122" y="0"/>
                </a:moveTo>
                <a:lnTo>
                  <a:pt x="131" y="300"/>
                </a:lnTo>
                <a:lnTo>
                  <a:pt x="169" y="300"/>
                </a:lnTo>
                <a:lnTo>
                  <a:pt x="159" y="674"/>
                </a:lnTo>
                <a:lnTo>
                  <a:pt x="0" y="683"/>
                </a:lnTo>
                <a:lnTo>
                  <a:pt x="0" y="899"/>
                </a:lnTo>
                <a:lnTo>
                  <a:pt x="70" y="953"/>
                </a:lnTo>
                <a:lnTo>
                  <a:pt x="103" y="1049"/>
                </a:lnTo>
                <a:lnTo>
                  <a:pt x="178" y="1076"/>
                </a:lnTo>
                <a:lnTo>
                  <a:pt x="274" y="1003"/>
                </a:lnTo>
                <a:lnTo>
                  <a:pt x="324" y="1105"/>
                </a:lnTo>
                <a:lnTo>
                  <a:pt x="404" y="1049"/>
                </a:lnTo>
                <a:lnTo>
                  <a:pt x="426" y="1155"/>
                </a:lnTo>
                <a:lnTo>
                  <a:pt x="506" y="1160"/>
                </a:lnTo>
                <a:lnTo>
                  <a:pt x="528" y="1459"/>
                </a:lnTo>
                <a:lnTo>
                  <a:pt x="528" y="1814"/>
                </a:lnTo>
                <a:lnTo>
                  <a:pt x="571" y="1806"/>
                </a:lnTo>
                <a:lnTo>
                  <a:pt x="582" y="2208"/>
                </a:lnTo>
                <a:lnTo>
                  <a:pt x="618" y="2591"/>
                </a:lnTo>
                <a:lnTo>
                  <a:pt x="929" y="2582"/>
                </a:lnTo>
                <a:lnTo>
                  <a:pt x="934" y="2979"/>
                </a:lnTo>
                <a:lnTo>
                  <a:pt x="934" y="3333"/>
                </a:lnTo>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52" name="Rectangle 228">
            <a:extLst>
              <a:ext uri="{FF2B5EF4-FFF2-40B4-BE49-F238E27FC236}">
                <a16:creationId xmlns:a16="http://schemas.microsoft.com/office/drawing/2014/main" id="{00000000-0008-0000-0000-0000E4040000}"/>
              </a:ext>
            </a:extLst>
          </xdr:cNvPr>
          <xdr:cNvSpPr>
            <a:spLocks noChangeArrowheads="1"/>
          </xdr:cNvSpPr>
        </xdr:nvSpPr>
        <xdr:spPr bwMode="auto">
          <a:xfrm>
            <a:off x="1116" y="245"/>
            <a:ext cx="40" cy="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800" b="1" i="0" u="none" strike="noStrike" baseline="0">
                <a:solidFill>
                  <a:srgbClr val="000000"/>
                </a:solidFill>
                <a:latin typeface="Arial"/>
                <a:cs typeface="Arial"/>
              </a:rPr>
              <a:t>Eastern</a:t>
            </a:r>
          </a:p>
        </xdr:txBody>
      </xdr:sp>
    </xdr:grpSp>
    <xdr:clientData/>
  </xdr:twoCellAnchor>
  <xdr:twoCellAnchor>
    <xdr:from>
      <xdr:col>4</xdr:col>
      <xdr:colOff>323850</xdr:colOff>
      <xdr:row>3</xdr:row>
      <xdr:rowOff>180975</xdr:rowOff>
    </xdr:from>
    <xdr:to>
      <xdr:col>9</xdr:col>
      <xdr:colOff>409575</xdr:colOff>
      <xdr:row>12</xdr:row>
      <xdr:rowOff>161925</xdr:rowOff>
    </xdr:to>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2590800" y="752475"/>
          <a:ext cx="3248025" cy="157162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solidFill>
                <a:srgbClr val="006600"/>
              </a:solidFill>
              <a:latin typeface="Arial" pitchFamily="34" charset="0"/>
              <a:cs typeface="Arial" pitchFamily="34" charset="0"/>
            </a:rPr>
            <a:t>Projected</a:t>
          </a:r>
          <a:r>
            <a:rPr lang="en-US" sz="1800" b="1" baseline="0">
              <a:solidFill>
                <a:srgbClr val="006600"/>
              </a:solidFill>
              <a:latin typeface="Arial" pitchFamily="34" charset="0"/>
              <a:cs typeface="Arial" pitchFamily="34" charset="0"/>
            </a:rPr>
            <a:t> Budgets for Irrigated Crops</a:t>
          </a:r>
        </a:p>
        <a:p>
          <a:pPr algn="ctr"/>
          <a:r>
            <a:rPr lang="en-US" sz="1600" b="0" baseline="0">
              <a:latin typeface="Arial" pitchFamily="34" charset="0"/>
              <a:cs typeface="Arial" pitchFamily="34" charset="0"/>
            </a:rPr>
            <a:t>Eastern North Dakota </a:t>
          </a:r>
          <a:br>
            <a:rPr lang="en-US" sz="1600" b="0" baseline="0">
              <a:latin typeface="Arial" pitchFamily="34" charset="0"/>
              <a:cs typeface="Arial" pitchFamily="34" charset="0"/>
            </a:rPr>
          </a:br>
          <a:r>
            <a:rPr lang="en-US" sz="1600" b="0" baseline="0">
              <a:latin typeface="Arial" pitchFamily="34" charset="0"/>
              <a:cs typeface="Arial" pitchFamily="34" charset="0"/>
            </a:rPr>
            <a:t>March 2023</a:t>
          </a:r>
          <a:endParaRPr lang="en-US" sz="1050" b="0" baseline="0">
            <a:latin typeface="Arial" pitchFamily="34" charset="0"/>
            <a:cs typeface="Arial" pitchFamily="34" charset="0"/>
          </a:endParaRPr>
        </a:p>
        <a:p>
          <a:pPr algn="ctr"/>
          <a:r>
            <a:rPr lang="en-US" sz="1200" b="0" baseline="0">
              <a:latin typeface="Arial" pitchFamily="34" charset="0"/>
              <a:cs typeface="Arial" pitchFamily="34" charset="0"/>
            </a:rPr>
            <a:t>Ron Haugen, Farm Management Specialist</a:t>
          </a:r>
        </a:p>
        <a:p>
          <a:pPr algn="ctr"/>
          <a:r>
            <a:rPr lang="en-US" sz="1200" b="0" baseline="0">
              <a:latin typeface="Arial" pitchFamily="34" charset="0"/>
              <a:cs typeface="Arial" pitchFamily="34" charset="0"/>
            </a:rPr>
            <a:t>Tom Scherer, Agricultural Engineer</a:t>
          </a:r>
          <a:endParaRPr lang="en-US" sz="1200" b="0">
            <a:latin typeface="Arial" pitchFamily="34" charset="0"/>
            <a:cs typeface="Arial" pitchFamily="34" charset="0"/>
          </a:endParaRPr>
        </a:p>
      </xdr:txBody>
    </xdr:sp>
    <xdr:clientData/>
  </xdr:twoCellAnchor>
  <xdr:twoCellAnchor>
    <xdr:from>
      <xdr:col>5</xdr:col>
      <xdr:colOff>28576</xdr:colOff>
      <xdr:row>28</xdr:row>
      <xdr:rowOff>190499</xdr:rowOff>
    </xdr:from>
    <xdr:to>
      <xdr:col>9</xdr:col>
      <xdr:colOff>466725</xdr:colOff>
      <xdr:row>53</xdr:row>
      <xdr:rowOff>28575</xdr:rowOff>
    </xdr:to>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3019426" y="4952999"/>
          <a:ext cx="2876549" cy="4610101"/>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Miscellaneous expenses include soil testing, twine and </a:t>
          </a:r>
          <a:r>
            <a:rPr lang="en-US" sz="1100" baseline="0">
              <a:solidFill>
                <a:schemeClr val="dk1"/>
              </a:solidFill>
              <a:effectLst/>
              <a:latin typeface="+mn-lt"/>
              <a:ea typeface="+mn-ea"/>
              <a:cs typeface="+mn-cs"/>
            </a:rPr>
            <a:t>custom harvesting of silage</a:t>
          </a:r>
          <a:r>
            <a:rPr lang="en-US" sz="1100">
              <a:solidFill>
                <a:schemeClr val="dk1"/>
              </a:solidFill>
              <a:effectLst/>
              <a:latin typeface="+mn-lt"/>
              <a:ea typeface="+mn-ea"/>
              <a:cs typeface="+mn-cs"/>
            </a:rPr>
            <a:t>.</a:t>
          </a:r>
        </a:p>
        <a:p>
          <a:r>
            <a:rPr lang="en-US" sz="400">
              <a:solidFill>
                <a:schemeClr val="dk1"/>
              </a:solidFill>
              <a:effectLst/>
              <a:latin typeface="+mn-lt"/>
              <a:ea typeface="+mn-ea"/>
              <a:cs typeface="+mn-cs"/>
            </a:rPr>
            <a:t>		</a:t>
          </a:r>
        </a:p>
        <a:p>
          <a:r>
            <a:rPr lang="en-US" sz="1100">
              <a:solidFill>
                <a:schemeClr val="dk1"/>
              </a:solidFill>
              <a:effectLst/>
              <a:latin typeface="+mn-lt"/>
              <a:ea typeface="+mn-ea"/>
              <a:cs typeface="+mn-cs"/>
            </a:rPr>
            <a:t>Operating interest is charged at 7.5 percent annual percentage rate for six months.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Miscellaneous overhead expenses include machinery housing and insurance, farm liability insurance, vehicle license and insurance, farm utilities, farm publications and legal fees.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Land charge is based on the average dryland cash rental rate for the region.</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Machinery and irrigation equipment investment is calculated at 4.0 percent of average investment. The average investment equals (purchase price plus disposal price) divided by two.</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Machinery and irrigation equipment depreciation equals (purchase price minus disposal price) divided by years of ownership. </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Market yields are based on estimates of Extension agronomists assuming use of best production management practices.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Market prices are Extension economists’ estimates.</a:t>
          </a:r>
          <a:endParaRPr lang="en-US" sz="1100"/>
        </a:p>
      </xdr:txBody>
    </xdr:sp>
    <xdr:clientData/>
  </xdr:twoCellAnchor>
  <xdr:twoCellAnchor>
    <xdr:from>
      <xdr:col>0</xdr:col>
      <xdr:colOff>47625</xdr:colOff>
      <xdr:row>13</xdr:row>
      <xdr:rowOff>114301</xdr:rowOff>
    </xdr:from>
    <xdr:to>
      <xdr:col>4</xdr:col>
      <xdr:colOff>590550</xdr:colOff>
      <xdr:row>49</xdr:row>
      <xdr:rowOff>114300</xdr:rowOff>
    </xdr:to>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47625" y="2543176"/>
          <a:ext cx="2809875" cy="6334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These crop budgets provide an estimate of cost and returns for producing various crops under irrigation. The budgets are developed for a multicounty region. Soil type and productivity, as well as weather conditions, vary considerably across the region. These budgets are intended to be used as a guide. Producers should develop their own budgets. </a:t>
          </a:r>
        </a:p>
        <a:p>
          <a:r>
            <a:rPr lang="en-US" sz="500" baseline="0">
              <a:solidFill>
                <a:schemeClr val="dk1"/>
              </a:solidFill>
              <a:effectLst/>
              <a:latin typeface="+mn-lt"/>
              <a:ea typeface="+mn-ea"/>
              <a:cs typeface="+mn-cs"/>
            </a:rPr>
            <a:t>   </a:t>
          </a:r>
        </a:p>
        <a:p>
          <a:r>
            <a:rPr lang="en-US" sz="1100">
              <a:solidFill>
                <a:schemeClr val="dk1"/>
              </a:solidFill>
              <a:effectLst/>
              <a:latin typeface="+mn-lt"/>
              <a:ea typeface="+mn-ea"/>
              <a:cs typeface="+mn-cs"/>
            </a:rPr>
            <a:t>These budgets account for full economic opportunity costs for land, machinery and machinery housing. Labor and management costs are not included. Therefore, the bottom line represents the return to labor and management. Labor and management become the residual claimants of profit or loss and, as a result, are negative for some projected budgets.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Farm program payments are not included in this budget. These payments are tied to historic farm program base acres and payment yields, not to the current crop produced. They can be an important component of overall farm profitability, but have very little impact on the selection of crops to produce or the comparative profitability of those crops. Loan deficiency payments and marketing loan gains affect crop profitability and, therefore, crop selection if the expected market price is below the loan rate. However, the projected prices are above loan for all program crops in these budgets.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Electricity rates used for irrigation reflect off-peak or controlled electric rates plus demand and other charges for all crops.</a:t>
          </a:r>
        </a:p>
        <a:p>
          <a:endParaRPr lang="en-US" sz="1100"/>
        </a:p>
      </xdr:txBody>
    </xdr:sp>
    <xdr:clientData/>
  </xdr:twoCellAnchor>
  <xdr:twoCellAnchor>
    <xdr:from>
      <xdr:col>0</xdr:col>
      <xdr:colOff>19050</xdr:colOff>
      <xdr:row>13</xdr:row>
      <xdr:rowOff>9525</xdr:rowOff>
    </xdr:from>
    <xdr:to>
      <xdr:col>9</xdr:col>
      <xdr:colOff>514350</xdr:colOff>
      <xdr:row>13</xdr:row>
      <xdr:rowOff>9525</xdr:rowOff>
    </xdr:to>
    <xdr:cxnSp macro="">
      <xdr:nvCxnSpPr>
        <xdr:cNvPr id="81" name="Straight Connector 80">
          <a:extLst>
            <a:ext uri="{FF2B5EF4-FFF2-40B4-BE49-F238E27FC236}">
              <a16:creationId xmlns:a16="http://schemas.microsoft.com/office/drawing/2014/main" id="{00000000-0008-0000-0000-000051000000}"/>
            </a:ext>
          </a:extLst>
        </xdr:cNvPr>
        <xdr:cNvCxnSpPr/>
      </xdr:nvCxnSpPr>
      <xdr:spPr>
        <a:xfrm>
          <a:off x="19050" y="2371725"/>
          <a:ext cx="60102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47626</xdr:colOff>
      <xdr:row>0</xdr:row>
      <xdr:rowOff>85725</xdr:rowOff>
    </xdr:from>
    <xdr:to>
      <xdr:col>1</xdr:col>
      <xdr:colOff>136938</xdr:colOff>
      <xdr:row>4</xdr:row>
      <xdr:rowOff>0</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6" y="85725"/>
          <a:ext cx="679862"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3</xdr:row>
      <xdr:rowOff>57150</xdr:rowOff>
    </xdr:from>
    <xdr:to>
      <xdr:col>9</xdr:col>
      <xdr:colOff>523875</xdr:colOff>
      <xdr:row>3</xdr:row>
      <xdr:rowOff>57150</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819150" y="628650"/>
          <a:ext cx="521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0</xdr:row>
      <xdr:rowOff>133350</xdr:rowOff>
    </xdr:from>
    <xdr:to>
      <xdr:col>8</xdr:col>
      <xdr:colOff>381000</xdr:colOff>
      <xdr:row>3</xdr:row>
      <xdr:rowOff>104775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42950" y="133350"/>
          <a:ext cx="4543425" cy="542925"/>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itchFamily="34" charset="0"/>
              <a:cs typeface="Arial" pitchFamily="34" charset="0"/>
            </a:rPr>
            <a:t>FARM MANAGEMENT</a:t>
          </a:r>
        </a:p>
        <a:p>
          <a:r>
            <a:rPr lang="en-US" sz="1400">
              <a:latin typeface="Arial" pitchFamily="34" charset="0"/>
              <a:cs typeface="Arial" pitchFamily="34" charset="0"/>
            </a:rPr>
            <a:t>PLANNING GUIDE</a:t>
          </a:r>
        </a:p>
      </xdr:txBody>
    </xdr:sp>
    <xdr:clientData/>
  </xdr:twoCellAnchor>
  <xdr:twoCellAnchor editAs="oneCell">
    <xdr:from>
      <xdr:col>0</xdr:col>
      <xdr:colOff>25400</xdr:colOff>
      <xdr:row>3</xdr:row>
      <xdr:rowOff>50800</xdr:rowOff>
    </xdr:from>
    <xdr:to>
      <xdr:col>3</xdr:col>
      <xdr:colOff>393700</xdr:colOff>
      <xdr:row>13</xdr:row>
      <xdr:rowOff>0</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5400" y="622300"/>
          <a:ext cx="2387600" cy="180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25400</xdr:colOff>
      <xdr:row>3</xdr:row>
      <xdr:rowOff>50800</xdr:rowOff>
    </xdr:from>
    <xdr:to>
      <xdr:col>3</xdr:col>
      <xdr:colOff>393700</xdr:colOff>
      <xdr:row>13</xdr:row>
      <xdr:rowOff>0</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25400" y="622300"/>
          <a:ext cx="2387600" cy="180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266700</xdr:colOff>
      <xdr:row>4</xdr:row>
      <xdr:rowOff>0</xdr:rowOff>
    </xdr:from>
    <xdr:to>
      <xdr:col>16</xdr:col>
      <xdr:colOff>285750</xdr:colOff>
      <xdr:row>13</xdr:row>
      <xdr:rowOff>142875</xdr:rowOff>
    </xdr:to>
    <xdr:sp macro="" textlink="">
      <xdr:nvSpPr>
        <xdr:cNvPr id="3" name="AutoShape 1">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7410450" y="762000"/>
          <a:ext cx="2381250" cy="1809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161927</xdr:colOff>
      <xdr:row>49</xdr:row>
      <xdr:rowOff>38102</xdr:rowOff>
    </xdr:from>
    <xdr:to>
      <xdr:col>4</xdr:col>
      <xdr:colOff>171451</xdr:colOff>
      <xdr:row>52</xdr:row>
      <xdr:rowOff>64880</xdr:rowOff>
    </xdr:to>
    <xdr:pic>
      <xdr:nvPicPr>
        <xdr:cNvPr id="126" name="Picture 125">
          <a:extLst>
            <a:ext uri="{FF2B5EF4-FFF2-40B4-BE49-F238E27FC236}">
              <a16:creationId xmlns:a16="http://schemas.microsoft.com/office/drawing/2014/main" id="{7FB194F9-35EE-4C83-B844-6A2CBFB96D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1927" y="8801102"/>
          <a:ext cx="2276474" cy="5982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0</xdr:rowOff>
    </xdr:from>
    <xdr:to>
      <xdr:col>9</xdr:col>
      <xdr:colOff>19049</xdr:colOff>
      <xdr:row>50</xdr:row>
      <xdr:rowOff>161925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7896225"/>
          <a:ext cx="5657849" cy="168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NDSU Extension does not endorse commercial products or companies even though reference may be made to tradenames, trademarks or service names. NDSU encourages you to use and share this content, but please do so under the conditions of our Creative Commons license. You may copy, distribute, transmit and adapt this work as long as you give full attribution, don’t use the work for commercial purposes and share your resulting work similarly. For more information, visit www.ag.ndsu.edu/agcomm/creative-commons.</a:t>
          </a:r>
          <a:endParaRPr lang="en-US" sz="800" baseline="0"/>
        </a:p>
        <a:p>
          <a:endParaRPr lang="en-US" sz="800" baseline="0"/>
        </a:p>
        <a:p>
          <a:r>
            <a:rPr lang="en-US" sz="1050" b="1" baseline="0"/>
            <a:t>For more information on this and other topics, see www.ndsu.edu/extension</a:t>
          </a:r>
        </a:p>
        <a:p>
          <a:endParaRPr lang="en-US" sz="1050" b="1" baseline="0"/>
        </a:p>
        <a:p>
          <a:r>
            <a:rPr lang="en-US" sz="800"/>
            <a:t>County commissions, North Dakota State University and U.S. Department of Agriculture cooperating. NDSU does not discriminate in its programs and activities on the basis of age, color, gender expression/identity, genetic information, marital status, national origin, participation in lawful off-campus activity, physical or mental disability, pregnancy, public assistance status, race, religion, sex, sexual orientation, spousal relationship to current employee, or veteran status, as applicable. Direct inquiries to Vice Provost for Title IX/ADA Coordinator, Old Main 201, NDSU Main Campus, 701-231-7708, ndsu.eoaa@ndsu.edu. This publication will be made available in alternative formats for people with disabilities upon request, 701-231-7881.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J53"/>
  <sheetViews>
    <sheetView showGridLines="0" tabSelected="1" zoomScaleNormal="100" workbookViewId="0">
      <selection activeCell="L1" sqref="L1"/>
    </sheetView>
  </sheetViews>
  <sheetFormatPr defaultColWidth="8.85546875" defaultRowHeight="15" x14ac:dyDescent="0.25"/>
  <cols>
    <col min="4" max="4" width="7.42578125" customWidth="1"/>
    <col min="5" max="5" width="10.85546875" customWidth="1"/>
    <col min="6" max="6" width="2" customWidth="1"/>
    <col min="7" max="7" width="11.28515625" customWidth="1"/>
    <col min="8" max="8" width="14.42578125" customWidth="1"/>
    <col min="10" max="10" width="8" customWidth="1"/>
    <col min="11" max="11" width="8.85546875" customWidth="1"/>
    <col min="20" max="20" width="8.85546875" customWidth="1"/>
  </cols>
  <sheetData>
    <row r="7" spans="5:10" x14ac:dyDescent="0.25">
      <c r="G7" s="1"/>
    </row>
    <row r="8" spans="5:10" ht="9" customHeight="1" x14ac:dyDescent="0.25"/>
    <row r="9" spans="5:10" ht="14.25" customHeight="1" x14ac:dyDescent="0.25">
      <c r="G9" s="2"/>
      <c r="H9" s="2"/>
      <c r="I9" s="3"/>
      <c r="J9" s="3"/>
    </row>
    <row r="10" spans="5:10" x14ac:dyDescent="0.25">
      <c r="G10" s="4"/>
      <c r="H10" s="4"/>
      <c r="I10" s="4"/>
      <c r="J10" s="5"/>
    </row>
    <row r="11" spans="5:10" ht="12" customHeight="1" x14ac:dyDescent="0.25"/>
    <row r="13" spans="5:10" ht="21" customHeight="1" x14ac:dyDescent="0.25"/>
    <row r="14" spans="5:10" x14ac:dyDescent="0.25">
      <c r="E14" s="8"/>
      <c r="F14" s="8"/>
      <c r="G14" s="8"/>
      <c r="H14" s="8"/>
      <c r="I14" s="8"/>
      <c r="J14" s="8"/>
    </row>
    <row r="15" spans="5:10" x14ac:dyDescent="0.25">
      <c r="E15" s="8"/>
      <c r="F15" s="8"/>
      <c r="G15" s="50" t="s">
        <v>46</v>
      </c>
      <c r="H15" s="50"/>
      <c r="I15" s="50"/>
      <c r="J15" s="50"/>
    </row>
    <row r="16" spans="5:10" ht="3.75" customHeight="1" x14ac:dyDescent="0.25">
      <c r="E16" s="8"/>
      <c r="F16" s="8"/>
      <c r="G16" s="51"/>
      <c r="H16" s="51"/>
      <c r="I16" s="51"/>
      <c r="J16" s="51"/>
    </row>
    <row r="17" spans="5:10" ht="12" customHeight="1" x14ac:dyDescent="0.25">
      <c r="E17" s="8"/>
      <c r="F17" s="8"/>
      <c r="G17" s="52" t="s">
        <v>47</v>
      </c>
      <c r="H17" s="51" t="s">
        <v>48</v>
      </c>
      <c r="I17" s="51" t="s">
        <v>106</v>
      </c>
      <c r="J17" s="51"/>
    </row>
    <row r="18" spans="5:10" ht="12" customHeight="1" x14ac:dyDescent="0.25">
      <c r="E18" s="8"/>
      <c r="F18" s="8"/>
      <c r="G18" s="51"/>
      <c r="H18" s="51" t="s">
        <v>49</v>
      </c>
      <c r="I18" s="51" t="s">
        <v>108</v>
      </c>
      <c r="J18" s="51"/>
    </row>
    <row r="19" spans="5:10" ht="12" customHeight="1" x14ac:dyDescent="0.25">
      <c r="E19" s="8"/>
      <c r="F19" s="8"/>
      <c r="G19" s="51"/>
      <c r="H19" s="51" t="s">
        <v>50</v>
      </c>
      <c r="I19" s="51" t="s">
        <v>109</v>
      </c>
      <c r="J19" s="51"/>
    </row>
    <row r="20" spans="5:10" ht="12" customHeight="1" x14ac:dyDescent="0.25">
      <c r="E20" s="8"/>
      <c r="F20" s="8"/>
      <c r="G20" s="51"/>
      <c r="H20" s="51" t="s">
        <v>51</v>
      </c>
      <c r="I20" s="51" t="s">
        <v>107</v>
      </c>
      <c r="J20" s="51"/>
    </row>
    <row r="21" spans="5:10" ht="12" customHeight="1" x14ac:dyDescent="0.25">
      <c r="E21" s="8"/>
      <c r="F21" s="8"/>
      <c r="G21" s="51"/>
      <c r="H21" s="51" t="s">
        <v>52</v>
      </c>
      <c r="I21" s="51" t="s">
        <v>103</v>
      </c>
      <c r="J21" s="51"/>
    </row>
    <row r="22" spans="5:10" ht="12" customHeight="1" x14ac:dyDescent="0.25">
      <c r="E22" s="8"/>
      <c r="F22" s="8"/>
      <c r="G22" s="51"/>
      <c r="H22" s="51" t="s">
        <v>53</v>
      </c>
      <c r="I22" s="51" t="s">
        <v>104</v>
      </c>
      <c r="J22" s="51"/>
    </row>
    <row r="23" spans="5:10" ht="12" customHeight="1" x14ac:dyDescent="0.25">
      <c r="E23" s="8"/>
      <c r="F23" s="8"/>
      <c r="G23" s="51"/>
      <c r="H23" s="51" t="s">
        <v>54</v>
      </c>
      <c r="I23" s="51" t="s">
        <v>110</v>
      </c>
      <c r="J23" s="51"/>
    </row>
    <row r="24" spans="5:10" ht="15" customHeight="1" x14ac:dyDescent="0.25">
      <c r="E24" s="8"/>
      <c r="F24" s="8"/>
      <c r="G24" s="52" t="s">
        <v>55</v>
      </c>
      <c r="H24" s="51" t="s">
        <v>56</v>
      </c>
      <c r="I24" s="51" t="s">
        <v>111</v>
      </c>
      <c r="J24" s="51"/>
    </row>
    <row r="25" spans="5:10" ht="12" customHeight="1" x14ac:dyDescent="0.25">
      <c r="E25" s="8"/>
      <c r="F25" s="8"/>
      <c r="G25" s="51"/>
      <c r="H25" s="51" t="s">
        <v>57</v>
      </c>
      <c r="I25" s="51" t="s">
        <v>112</v>
      </c>
      <c r="J25" s="51"/>
    </row>
    <row r="26" spans="5:10" ht="12" customHeight="1" x14ac:dyDescent="0.25">
      <c r="E26" s="8"/>
      <c r="F26" s="8"/>
      <c r="G26" s="51"/>
      <c r="H26" s="51" t="s">
        <v>58</v>
      </c>
      <c r="I26" s="51" t="s">
        <v>105</v>
      </c>
      <c r="J26" s="51"/>
    </row>
    <row r="27" spans="5:10" ht="15" customHeight="1" x14ac:dyDescent="0.25">
      <c r="E27" s="8"/>
      <c r="F27" s="8"/>
      <c r="G27" s="52" t="s">
        <v>59</v>
      </c>
      <c r="H27" s="51" t="s">
        <v>60</v>
      </c>
      <c r="I27" s="51" t="s">
        <v>113</v>
      </c>
      <c r="J27" s="51"/>
    </row>
    <row r="28" spans="5:10" ht="12" customHeight="1" x14ac:dyDescent="0.25">
      <c r="E28" s="8"/>
      <c r="F28" s="8"/>
      <c r="G28" s="51"/>
      <c r="H28" s="51" t="s">
        <v>61</v>
      </c>
      <c r="I28" s="51" t="s">
        <v>114</v>
      </c>
      <c r="J28" s="51"/>
    </row>
    <row r="29" spans="5:10" x14ac:dyDescent="0.25">
      <c r="E29" s="8"/>
      <c r="F29" s="8"/>
      <c r="G29" s="6"/>
      <c r="H29" s="6"/>
      <c r="I29" s="6"/>
      <c r="J29" s="6"/>
    </row>
    <row r="30" spans="5:10" x14ac:dyDescent="0.25">
      <c r="E30" s="8"/>
      <c r="F30" s="8"/>
      <c r="G30" s="6"/>
      <c r="H30" s="6"/>
      <c r="I30" s="6"/>
      <c r="J30" s="6"/>
    </row>
    <row r="31" spans="5:10" x14ac:dyDescent="0.25">
      <c r="E31" s="8"/>
      <c r="F31" s="8"/>
      <c r="G31" s="7"/>
      <c r="H31" s="7"/>
      <c r="I31" s="7"/>
      <c r="J31" s="7"/>
    </row>
    <row r="32" spans="5:10" x14ac:dyDescent="0.25">
      <c r="E32" s="8"/>
      <c r="F32" s="8"/>
      <c r="G32" s="7"/>
      <c r="H32" s="7"/>
      <c r="I32" s="7"/>
      <c r="J32" s="7"/>
    </row>
    <row r="33" spans="5:10" x14ac:dyDescent="0.25">
      <c r="E33" s="8"/>
      <c r="F33" s="8"/>
      <c r="G33" s="7"/>
      <c r="H33" s="7"/>
      <c r="I33" s="7"/>
      <c r="J33" s="7"/>
    </row>
    <row r="34" spans="5:10" x14ac:dyDescent="0.25">
      <c r="E34" s="8"/>
      <c r="F34" s="8"/>
      <c r="G34" s="7"/>
      <c r="H34" s="7"/>
      <c r="I34" s="7"/>
      <c r="J34" s="7"/>
    </row>
    <row r="35" spans="5:10" x14ac:dyDescent="0.25">
      <c r="E35" s="8"/>
      <c r="F35" s="8"/>
      <c r="G35" s="7"/>
      <c r="H35" s="7"/>
      <c r="I35" s="7"/>
      <c r="J35" s="7"/>
    </row>
    <row r="36" spans="5:10" x14ac:dyDescent="0.25">
      <c r="E36" s="8"/>
      <c r="F36" s="8"/>
      <c r="G36" s="7"/>
      <c r="H36" s="7"/>
      <c r="I36" s="7"/>
      <c r="J36" s="7"/>
    </row>
    <row r="37" spans="5:10" x14ac:dyDescent="0.25">
      <c r="E37" s="8"/>
      <c r="F37" s="8"/>
      <c r="G37" s="7"/>
      <c r="H37" s="7"/>
      <c r="I37" s="7"/>
      <c r="J37" s="7"/>
    </row>
    <row r="38" spans="5:10" x14ac:dyDescent="0.25">
      <c r="E38" s="8"/>
      <c r="F38" s="8"/>
      <c r="G38" s="7"/>
      <c r="H38" s="7"/>
      <c r="I38" s="7"/>
      <c r="J38" s="7"/>
    </row>
    <row r="39" spans="5:10" x14ac:dyDescent="0.25">
      <c r="E39" s="8"/>
      <c r="F39" s="8"/>
      <c r="G39" s="7"/>
      <c r="H39" s="7"/>
      <c r="I39" s="7"/>
      <c r="J39" s="7"/>
    </row>
    <row r="40" spans="5:10" x14ac:dyDescent="0.25">
      <c r="E40" s="8"/>
      <c r="F40" s="8"/>
      <c r="G40" s="7"/>
      <c r="H40" s="7"/>
      <c r="I40" s="7"/>
      <c r="J40" s="7"/>
    </row>
    <row r="41" spans="5:10" x14ac:dyDescent="0.25">
      <c r="E41" s="8"/>
      <c r="F41" s="8"/>
      <c r="G41" s="7"/>
      <c r="H41" s="7"/>
      <c r="I41" s="7"/>
      <c r="J41" s="7"/>
    </row>
    <row r="42" spans="5:10" x14ac:dyDescent="0.25">
      <c r="E42" s="8"/>
      <c r="F42" s="8"/>
      <c r="G42" s="7"/>
      <c r="H42" s="7"/>
      <c r="I42" s="7"/>
      <c r="J42" s="7"/>
    </row>
    <row r="43" spans="5:10" x14ac:dyDescent="0.25">
      <c r="E43" s="8"/>
      <c r="F43" s="8"/>
      <c r="G43" s="7"/>
      <c r="H43" s="7"/>
      <c r="I43" s="7"/>
      <c r="J43" s="7"/>
    </row>
    <row r="44" spans="5:10" x14ac:dyDescent="0.25">
      <c r="E44" s="8"/>
      <c r="F44" s="8"/>
      <c r="G44" s="7"/>
      <c r="H44" s="7"/>
      <c r="I44" s="7"/>
      <c r="J44" s="7"/>
    </row>
    <row r="45" spans="5:10" x14ac:dyDescent="0.25">
      <c r="E45" s="8"/>
      <c r="F45" s="8"/>
      <c r="G45" s="7"/>
      <c r="H45" s="7"/>
      <c r="I45" s="7"/>
      <c r="J45" s="7"/>
    </row>
    <row r="46" spans="5:10" x14ac:dyDescent="0.25">
      <c r="E46" s="8"/>
      <c r="F46" s="8"/>
      <c r="G46" s="7"/>
      <c r="H46" s="7"/>
      <c r="I46" s="7"/>
      <c r="J46" s="7"/>
    </row>
    <row r="47" spans="5:10" x14ac:dyDescent="0.25">
      <c r="E47" s="8"/>
      <c r="F47" s="8"/>
      <c r="G47" s="7"/>
      <c r="H47" s="7"/>
      <c r="I47" s="7"/>
      <c r="J47" s="7"/>
    </row>
    <row r="48" spans="5:10" x14ac:dyDescent="0.25">
      <c r="E48" s="8"/>
      <c r="F48" s="8"/>
      <c r="G48" s="8"/>
      <c r="H48" s="8"/>
      <c r="I48" s="8"/>
      <c r="J48" s="8"/>
    </row>
    <row r="49" spans="1:10" x14ac:dyDescent="0.25">
      <c r="E49" s="8"/>
      <c r="F49" s="8"/>
      <c r="G49" s="8"/>
      <c r="H49" s="8"/>
      <c r="I49" s="8"/>
      <c r="J49" s="8"/>
    </row>
    <row r="50" spans="1:10" x14ac:dyDescent="0.25">
      <c r="G50" s="8"/>
      <c r="H50" s="8"/>
      <c r="I50" s="8"/>
    </row>
    <row r="53" spans="1:10" ht="15.75" x14ac:dyDescent="0.25">
      <c r="A53" s="49" t="s">
        <v>115</v>
      </c>
    </row>
  </sheetData>
  <sheetProtection sheet="1" objects="1" scenarios="1"/>
  <pageMargins left="0.45" right="0.45" top="0.25" bottom="0.25" header="0.3" footer="0.3"/>
  <pageSetup scale="9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4"/>
  <sheetViews>
    <sheetView showGridLines="0" workbookViewId="0">
      <selection activeCell="AH1" sqref="AH1"/>
    </sheetView>
  </sheetViews>
  <sheetFormatPr defaultColWidth="9.140625" defaultRowHeight="15" x14ac:dyDescent="0.25"/>
  <cols>
    <col min="1" max="1" width="30.85546875" style="9" customWidth="1"/>
    <col min="2" max="2" width="9.140625" style="9"/>
    <col min="3" max="3" width="2.28515625" style="9" customWidth="1"/>
    <col min="4" max="4" width="9.140625" style="9"/>
    <col min="5" max="5" width="2.28515625" style="9" customWidth="1"/>
    <col min="6" max="6" width="9.140625" style="9"/>
    <col min="7" max="7" width="2.28515625" style="9" customWidth="1"/>
    <col min="8" max="8" width="9.140625" style="9"/>
    <col min="9" max="9" width="2.28515625" style="9" customWidth="1"/>
    <col min="10" max="10" width="9.140625" style="9"/>
    <col min="11" max="11" width="2.28515625" style="9" customWidth="1"/>
    <col min="12" max="12" width="9.140625" style="9"/>
    <col min="13" max="13" width="2.28515625" style="9" customWidth="1"/>
    <col min="14" max="14" width="9.140625" style="9"/>
    <col min="15" max="15" width="2.28515625" style="9" customWidth="1"/>
    <col min="16" max="16" width="9.140625" style="9"/>
    <col min="17" max="17" width="2.28515625" style="9" customWidth="1"/>
    <col min="18" max="18" width="9.140625" style="9"/>
    <col min="19" max="19" width="2.28515625" style="9" customWidth="1"/>
    <col min="20" max="20" width="9.140625" style="9"/>
    <col min="21" max="21" width="2.28515625" style="9" customWidth="1"/>
    <col min="22" max="22" width="9.140625" style="9"/>
    <col min="23" max="23" width="2.28515625" style="9" customWidth="1"/>
    <col min="24" max="24" width="9.140625" style="9"/>
    <col min="25" max="25" width="2.28515625" style="9" customWidth="1"/>
    <col min="26" max="26" width="9.140625" style="9"/>
    <col min="27" max="27" width="2.28515625" style="9" customWidth="1"/>
    <col min="28" max="28" width="9.140625" style="9"/>
    <col min="29" max="29" width="2.28515625" style="9" customWidth="1"/>
    <col min="30" max="30" width="9.140625" style="9"/>
    <col min="31" max="31" width="2.28515625" style="9" customWidth="1"/>
    <col min="32" max="16384" width="9.140625" style="9"/>
  </cols>
  <sheetData>
    <row r="1" spans="1:32" ht="12" customHeight="1" x14ac:dyDescent="0.25">
      <c r="A1" s="57" t="s">
        <v>102</v>
      </c>
      <c r="B1" s="60" t="s">
        <v>0</v>
      </c>
      <c r="C1" s="60"/>
      <c r="D1" s="60"/>
      <c r="E1" s="57"/>
      <c r="F1" s="60" t="s">
        <v>1</v>
      </c>
      <c r="G1" s="60"/>
      <c r="H1" s="60"/>
      <c r="I1" s="57"/>
      <c r="J1" s="60" t="s">
        <v>2</v>
      </c>
      <c r="K1" s="60"/>
      <c r="L1" s="60"/>
      <c r="M1" s="57"/>
      <c r="N1" s="60" t="s">
        <v>3</v>
      </c>
      <c r="O1" s="60"/>
      <c r="P1" s="60"/>
      <c r="Q1" s="57"/>
      <c r="R1" s="60" t="s">
        <v>4</v>
      </c>
      <c r="S1" s="60"/>
      <c r="T1" s="60"/>
      <c r="U1" s="57"/>
      <c r="V1" s="60" t="s">
        <v>5</v>
      </c>
      <c r="W1" s="60"/>
      <c r="X1" s="60"/>
      <c r="Y1" s="57"/>
      <c r="Z1" s="60" t="s">
        <v>6</v>
      </c>
      <c r="AA1" s="60"/>
      <c r="AB1" s="60"/>
      <c r="AC1" s="57"/>
      <c r="AD1" s="60" t="s">
        <v>7</v>
      </c>
      <c r="AE1" s="60"/>
      <c r="AF1" s="60"/>
    </row>
    <row r="2" spans="1:32" ht="12" customHeight="1" x14ac:dyDescent="0.25">
      <c r="A2" s="58"/>
      <c r="B2" s="61" t="s">
        <v>8</v>
      </c>
      <c r="C2" s="62"/>
      <c r="D2" s="63" t="s">
        <v>9</v>
      </c>
      <c r="E2" s="58"/>
      <c r="F2" s="61" t="s">
        <v>8</v>
      </c>
      <c r="G2" s="62"/>
      <c r="H2" s="63" t="s">
        <v>9</v>
      </c>
      <c r="I2" s="58"/>
      <c r="J2" s="61" t="s">
        <v>10</v>
      </c>
      <c r="K2" s="62"/>
      <c r="L2" s="63" t="s">
        <v>9</v>
      </c>
      <c r="M2" s="58"/>
      <c r="N2" s="61" t="s">
        <v>8</v>
      </c>
      <c r="O2" s="62"/>
      <c r="P2" s="63" t="s">
        <v>9</v>
      </c>
      <c r="Q2" s="58"/>
      <c r="R2" s="61" t="s">
        <v>11</v>
      </c>
      <c r="S2" s="62"/>
      <c r="T2" s="63" t="s">
        <v>9</v>
      </c>
      <c r="U2" s="58"/>
      <c r="V2" s="61" t="s">
        <v>10</v>
      </c>
      <c r="W2" s="62"/>
      <c r="X2" s="63" t="s">
        <v>9</v>
      </c>
      <c r="Y2" s="58"/>
      <c r="Z2" s="61" t="s">
        <v>10</v>
      </c>
      <c r="AA2" s="62"/>
      <c r="AB2" s="63" t="s">
        <v>9</v>
      </c>
      <c r="AC2" s="58"/>
      <c r="AD2" s="61" t="s">
        <v>10</v>
      </c>
      <c r="AE2" s="58"/>
      <c r="AF2" s="63" t="s">
        <v>9</v>
      </c>
    </row>
    <row r="3" spans="1:32" ht="12" customHeight="1" x14ac:dyDescent="0.25">
      <c r="A3" s="58"/>
      <c r="B3" s="64" t="s">
        <v>12</v>
      </c>
      <c r="C3" s="58"/>
      <c r="D3" s="65" t="s">
        <v>13</v>
      </c>
      <c r="E3" s="58"/>
      <c r="F3" s="64" t="s">
        <v>12</v>
      </c>
      <c r="G3" s="58"/>
      <c r="H3" s="65" t="s">
        <v>13</v>
      </c>
      <c r="I3" s="58"/>
      <c r="J3" s="64" t="s">
        <v>12</v>
      </c>
      <c r="K3" s="58"/>
      <c r="L3" s="65" t="s">
        <v>13</v>
      </c>
      <c r="M3" s="58"/>
      <c r="N3" s="64" t="s">
        <v>12</v>
      </c>
      <c r="O3" s="58"/>
      <c r="P3" s="65" t="s">
        <v>13</v>
      </c>
      <c r="Q3" s="58"/>
      <c r="R3" s="64" t="s">
        <v>12</v>
      </c>
      <c r="S3" s="58"/>
      <c r="T3" s="65" t="s">
        <v>13</v>
      </c>
      <c r="U3" s="58"/>
      <c r="V3" s="64" t="s">
        <v>12</v>
      </c>
      <c r="W3" s="58"/>
      <c r="X3" s="65" t="s">
        <v>13</v>
      </c>
      <c r="Y3" s="58"/>
      <c r="Z3" s="64" t="s">
        <v>12</v>
      </c>
      <c r="AA3" s="58"/>
      <c r="AB3" s="65" t="s">
        <v>13</v>
      </c>
      <c r="AC3" s="58"/>
      <c r="AD3" s="64" t="s">
        <v>12</v>
      </c>
      <c r="AE3" s="58"/>
      <c r="AF3" s="65" t="s">
        <v>13</v>
      </c>
    </row>
    <row r="4" spans="1:32" ht="12" customHeight="1" x14ac:dyDescent="0.25">
      <c r="A4" s="59" t="s">
        <v>14</v>
      </c>
      <c r="B4" s="66">
        <v>6</v>
      </c>
      <c r="C4" s="58"/>
      <c r="D4" s="53"/>
      <c r="E4" s="58"/>
      <c r="F4" s="66">
        <v>3.5</v>
      </c>
      <c r="G4" s="58"/>
      <c r="H4" s="53"/>
      <c r="I4" s="58"/>
      <c r="J4" s="66">
        <v>220</v>
      </c>
      <c r="K4" s="58"/>
      <c r="L4" s="53"/>
      <c r="M4" s="58"/>
      <c r="N4" s="66">
        <v>28</v>
      </c>
      <c r="O4" s="58"/>
      <c r="P4" s="53"/>
      <c r="Q4" s="58"/>
      <c r="R4" s="66">
        <v>2800</v>
      </c>
      <c r="S4" s="58"/>
      <c r="T4" s="53"/>
      <c r="U4" s="58"/>
      <c r="V4" s="66">
        <v>100</v>
      </c>
      <c r="W4" s="58"/>
      <c r="X4" s="53"/>
      <c r="Y4" s="58"/>
      <c r="Z4" s="66">
        <v>70</v>
      </c>
      <c r="AA4" s="58"/>
      <c r="AB4" s="53"/>
      <c r="AC4" s="58"/>
      <c r="AD4" s="66">
        <v>80</v>
      </c>
      <c r="AE4" s="58"/>
      <c r="AF4" s="53"/>
    </row>
    <row r="5" spans="1:32" ht="12" customHeight="1" x14ac:dyDescent="0.25">
      <c r="A5" s="59" t="s">
        <v>15</v>
      </c>
      <c r="B5" s="67">
        <v>120</v>
      </c>
      <c r="C5" s="58"/>
      <c r="D5" s="53"/>
      <c r="E5" s="58"/>
      <c r="F5" s="70">
        <v>120</v>
      </c>
      <c r="G5" s="58"/>
      <c r="H5" s="53"/>
      <c r="I5" s="58"/>
      <c r="J5" s="67">
        <v>5.25</v>
      </c>
      <c r="K5" s="63"/>
      <c r="L5" s="54"/>
      <c r="M5" s="58"/>
      <c r="N5" s="67">
        <v>40</v>
      </c>
      <c r="O5" s="58"/>
      <c r="P5" s="54"/>
      <c r="Q5" s="58"/>
      <c r="R5" s="71">
        <v>0.36</v>
      </c>
      <c r="S5" s="58"/>
      <c r="T5" s="54"/>
      <c r="U5" s="58"/>
      <c r="V5" s="67">
        <v>6.5</v>
      </c>
      <c r="W5" s="58"/>
      <c r="X5" s="54"/>
      <c r="Y5" s="58"/>
      <c r="Z5" s="67">
        <v>12.25</v>
      </c>
      <c r="AA5" s="58"/>
      <c r="AB5" s="54"/>
      <c r="AC5" s="58"/>
      <c r="AD5" s="67">
        <v>8</v>
      </c>
      <c r="AE5" s="58"/>
      <c r="AF5" s="54"/>
    </row>
    <row r="6" spans="1:32" ht="12" customHeight="1" x14ac:dyDescent="0.25">
      <c r="A6" s="58"/>
      <c r="B6" s="63"/>
      <c r="C6" s="58"/>
      <c r="D6" s="58"/>
      <c r="E6" s="58"/>
      <c r="F6" s="63"/>
      <c r="G6" s="58"/>
      <c r="H6" s="58"/>
      <c r="I6" s="58"/>
      <c r="J6" s="63"/>
      <c r="K6" s="63"/>
      <c r="L6" s="63"/>
      <c r="M6" s="58"/>
      <c r="N6" s="63"/>
      <c r="O6" s="58"/>
      <c r="P6" s="63"/>
      <c r="Q6" s="58"/>
      <c r="R6" s="63"/>
      <c r="S6" s="58"/>
      <c r="T6" s="63"/>
      <c r="U6" s="58"/>
      <c r="V6" s="63"/>
      <c r="W6" s="58"/>
      <c r="X6" s="63"/>
      <c r="Y6" s="58"/>
      <c r="Z6" s="63"/>
      <c r="AA6" s="58"/>
      <c r="AB6" s="63"/>
      <c r="AC6" s="58"/>
      <c r="AD6" s="63"/>
      <c r="AE6" s="58"/>
      <c r="AF6" s="63"/>
    </row>
    <row r="7" spans="1:32" ht="12" customHeight="1" x14ac:dyDescent="0.25">
      <c r="A7" s="58"/>
      <c r="B7" s="63"/>
      <c r="C7" s="58"/>
      <c r="D7" s="58"/>
      <c r="E7" s="58"/>
      <c r="F7" s="63"/>
      <c r="G7" s="58"/>
      <c r="H7" s="58"/>
      <c r="I7" s="58"/>
      <c r="J7" s="63"/>
      <c r="K7" s="63"/>
      <c r="L7" s="63"/>
      <c r="M7" s="58"/>
      <c r="N7" s="63"/>
      <c r="O7" s="58"/>
      <c r="P7" s="63"/>
      <c r="Q7" s="58"/>
      <c r="R7" s="63"/>
      <c r="S7" s="58"/>
      <c r="T7" s="63"/>
      <c r="U7" s="58"/>
      <c r="V7" s="63"/>
      <c r="W7" s="58"/>
      <c r="X7" s="63"/>
      <c r="Y7" s="58"/>
      <c r="Z7" s="63"/>
      <c r="AA7" s="58"/>
      <c r="AB7" s="63"/>
      <c r="AC7" s="58"/>
      <c r="AD7" s="63"/>
      <c r="AE7" s="58"/>
      <c r="AF7" s="63"/>
    </row>
    <row r="8" spans="1:32" ht="12" customHeight="1" x14ac:dyDescent="0.25">
      <c r="A8" s="59" t="s">
        <v>16</v>
      </c>
      <c r="B8" s="68">
        <f>B4*B5</f>
        <v>720</v>
      </c>
      <c r="C8" s="68"/>
      <c r="D8" s="68">
        <f t="shared" ref="D8:AF8" si="0">D4*D5</f>
        <v>0</v>
      </c>
      <c r="E8" s="68"/>
      <c r="F8" s="68">
        <f t="shared" si="0"/>
        <v>420</v>
      </c>
      <c r="G8" s="68"/>
      <c r="H8" s="68">
        <f t="shared" si="0"/>
        <v>0</v>
      </c>
      <c r="I8" s="68"/>
      <c r="J8" s="68">
        <f t="shared" si="0"/>
        <v>1155</v>
      </c>
      <c r="K8" s="68"/>
      <c r="L8" s="68">
        <f t="shared" si="0"/>
        <v>0</v>
      </c>
      <c r="M8" s="68"/>
      <c r="N8" s="68">
        <f t="shared" si="0"/>
        <v>1120</v>
      </c>
      <c r="O8" s="68"/>
      <c r="P8" s="68">
        <f t="shared" si="0"/>
        <v>0</v>
      </c>
      <c r="Q8" s="68"/>
      <c r="R8" s="68">
        <f t="shared" si="0"/>
        <v>1008</v>
      </c>
      <c r="S8" s="68"/>
      <c r="T8" s="68">
        <f t="shared" si="0"/>
        <v>0</v>
      </c>
      <c r="U8" s="68"/>
      <c r="V8" s="68">
        <f t="shared" si="0"/>
        <v>650</v>
      </c>
      <c r="W8" s="68"/>
      <c r="X8" s="68">
        <f t="shared" si="0"/>
        <v>0</v>
      </c>
      <c r="Y8" s="68"/>
      <c r="Z8" s="68">
        <f t="shared" si="0"/>
        <v>857.5</v>
      </c>
      <c r="AA8" s="68"/>
      <c r="AB8" s="68">
        <f t="shared" si="0"/>
        <v>0</v>
      </c>
      <c r="AC8" s="68"/>
      <c r="AD8" s="68">
        <f t="shared" si="0"/>
        <v>640</v>
      </c>
      <c r="AE8" s="68"/>
      <c r="AF8" s="68">
        <f t="shared" si="0"/>
        <v>0</v>
      </c>
    </row>
    <row r="9" spans="1:32" ht="12" customHeight="1" x14ac:dyDescent="0.25">
      <c r="A9" s="58"/>
      <c r="B9" s="68"/>
      <c r="C9" s="58"/>
      <c r="D9" s="58"/>
      <c r="E9" s="58"/>
      <c r="F9" s="68"/>
      <c r="G9" s="58"/>
      <c r="H9" s="58"/>
      <c r="I9" s="58"/>
      <c r="J9" s="68"/>
      <c r="K9" s="58"/>
      <c r="L9" s="58"/>
      <c r="M9" s="58"/>
      <c r="N9" s="68"/>
      <c r="O9" s="58"/>
      <c r="P9" s="58"/>
      <c r="Q9" s="58"/>
      <c r="R9" s="68"/>
      <c r="S9" s="58"/>
      <c r="T9" s="58"/>
      <c r="U9" s="58"/>
      <c r="V9" s="68"/>
      <c r="W9" s="58"/>
      <c r="X9" s="58"/>
      <c r="Y9" s="58"/>
      <c r="Z9" s="68"/>
      <c r="AA9" s="58"/>
      <c r="AB9" s="58"/>
      <c r="AC9" s="58"/>
      <c r="AD9" s="68"/>
      <c r="AE9" s="58"/>
      <c r="AF9" s="58"/>
    </row>
    <row r="10" spans="1:32" ht="12" customHeight="1" x14ac:dyDescent="0.25">
      <c r="A10" s="59" t="s">
        <v>17</v>
      </c>
      <c r="B10" s="68"/>
      <c r="C10" s="58"/>
      <c r="D10" s="58"/>
      <c r="E10" s="58"/>
      <c r="F10" s="68"/>
      <c r="G10" s="58"/>
      <c r="H10" s="58"/>
      <c r="I10" s="58"/>
      <c r="J10" s="68"/>
      <c r="K10" s="58"/>
      <c r="L10" s="58"/>
      <c r="M10" s="58"/>
      <c r="N10" s="68"/>
      <c r="O10" s="58"/>
      <c r="P10" s="58"/>
      <c r="Q10" s="58"/>
      <c r="R10" s="68"/>
      <c r="S10" s="58"/>
      <c r="T10" s="58"/>
      <c r="U10" s="58"/>
      <c r="V10" s="68"/>
      <c r="W10" s="58"/>
      <c r="X10" s="58"/>
      <c r="Y10" s="58"/>
      <c r="Z10" s="68"/>
      <c r="AA10" s="58"/>
      <c r="AB10" s="58"/>
      <c r="AC10" s="58"/>
      <c r="AD10" s="68"/>
      <c r="AE10" s="58"/>
      <c r="AF10" s="58"/>
    </row>
    <row r="11" spans="1:32" ht="12" customHeight="1" x14ac:dyDescent="0.25">
      <c r="A11" s="59" t="s">
        <v>18</v>
      </c>
      <c r="B11" s="68">
        <v>0</v>
      </c>
      <c r="C11" s="58"/>
      <c r="D11" s="55"/>
      <c r="E11" s="58"/>
      <c r="F11" s="68">
        <v>75</v>
      </c>
      <c r="G11" s="58"/>
      <c r="H11" s="55"/>
      <c r="I11" s="58"/>
      <c r="J11" s="68">
        <v>100.5</v>
      </c>
      <c r="K11" s="58"/>
      <c r="L11" s="55"/>
      <c r="M11" s="58"/>
      <c r="N11" s="68">
        <v>81</v>
      </c>
      <c r="O11" s="58"/>
      <c r="P11" s="55"/>
      <c r="Q11" s="58"/>
      <c r="R11" s="68">
        <v>61.88</v>
      </c>
      <c r="S11" s="58"/>
      <c r="T11" s="55"/>
      <c r="U11" s="58"/>
      <c r="V11" s="68">
        <v>31</v>
      </c>
      <c r="W11" s="58"/>
      <c r="X11" s="55"/>
      <c r="Y11" s="58"/>
      <c r="Z11" s="68">
        <v>65.8</v>
      </c>
      <c r="AA11" s="58"/>
      <c r="AB11" s="55"/>
      <c r="AC11" s="58"/>
      <c r="AD11" s="68">
        <v>32</v>
      </c>
      <c r="AE11" s="58"/>
      <c r="AF11" s="55"/>
    </row>
    <row r="12" spans="1:32" ht="12" customHeight="1" x14ac:dyDescent="0.25">
      <c r="A12" s="59" t="s">
        <v>19</v>
      </c>
      <c r="B12" s="68">
        <v>0</v>
      </c>
      <c r="C12" s="58"/>
      <c r="D12" s="53"/>
      <c r="E12" s="58"/>
      <c r="F12" s="68">
        <v>40</v>
      </c>
      <c r="G12" s="58"/>
      <c r="H12" s="53"/>
      <c r="I12" s="58"/>
      <c r="J12" s="68">
        <v>51</v>
      </c>
      <c r="K12" s="58"/>
      <c r="L12" s="53"/>
      <c r="M12" s="58"/>
      <c r="N12" s="68">
        <v>30</v>
      </c>
      <c r="O12" s="58"/>
      <c r="P12" s="53"/>
      <c r="Q12" s="58"/>
      <c r="R12" s="68">
        <v>46.9</v>
      </c>
      <c r="S12" s="58"/>
      <c r="T12" s="53"/>
      <c r="U12" s="58"/>
      <c r="V12" s="68">
        <v>23.9</v>
      </c>
      <c r="W12" s="58"/>
      <c r="X12" s="53"/>
      <c r="Y12" s="58"/>
      <c r="Z12" s="68">
        <v>65.8</v>
      </c>
      <c r="AA12" s="58"/>
      <c r="AB12" s="53"/>
      <c r="AC12" s="58"/>
      <c r="AD12" s="68">
        <v>28.6</v>
      </c>
      <c r="AE12" s="58"/>
      <c r="AF12" s="53"/>
    </row>
    <row r="13" spans="1:32" ht="12" customHeight="1" x14ac:dyDescent="0.25">
      <c r="A13" s="59" t="s">
        <v>20</v>
      </c>
      <c r="B13" s="68">
        <v>0</v>
      </c>
      <c r="C13" s="58"/>
      <c r="D13" s="53"/>
      <c r="E13" s="58"/>
      <c r="F13" s="68">
        <v>0</v>
      </c>
      <c r="G13" s="58"/>
      <c r="H13" s="53"/>
      <c r="I13" s="58"/>
      <c r="J13" s="68">
        <v>0</v>
      </c>
      <c r="K13" s="58"/>
      <c r="L13" s="53"/>
      <c r="M13" s="58"/>
      <c r="N13" s="68">
        <v>0</v>
      </c>
      <c r="O13" s="58"/>
      <c r="P13" s="53"/>
      <c r="Q13" s="58"/>
      <c r="R13" s="68">
        <v>20</v>
      </c>
      <c r="S13" s="58"/>
      <c r="T13" s="53"/>
      <c r="U13" s="58"/>
      <c r="V13" s="68">
        <v>18.5</v>
      </c>
      <c r="W13" s="58"/>
      <c r="X13" s="53"/>
      <c r="Y13" s="58"/>
      <c r="Z13" s="68">
        <v>0</v>
      </c>
      <c r="AA13" s="58"/>
      <c r="AB13" s="53"/>
      <c r="AC13" s="58"/>
      <c r="AD13" s="68">
        <v>18.5</v>
      </c>
      <c r="AE13" s="58"/>
      <c r="AF13" s="53"/>
    </row>
    <row r="14" spans="1:32" ht="12" customHeight="1" x14ac:dyDescent="0.25">
      <c r="A14" s="59" t="s">
        <v>21</v>
      </c>
      <c r="B14" s="68">
        <v>0</v>
      </c>
      <c r="C14" s="58"/>
      <c r="D14" s="53"/>
      <c r="E14" s="58"/>
      <c r="F14" s="68">
        <v>0</v>
      </c>
      <c r="G14" s="58"/>
      <c r="H14" s="53"/>
      <c r="I14" s="58"/>
      <c r="J14" s="68">
        <v>0</v>
      </c>
      <c r="K14" s="58"/>
      <c r="L14" s="53"/>
      <c r="M14" s="58"/>
      <c r="N14" s="68">
        <v>0</v>
      </c>
      <c r="O14" s="58"/>
      <c r="P14" s="53"/>
      <c r="Q14" s="58"/>
      <c r="R14" s="68">
        <v>0</v>
      </c>
      <c r="S14" s="58"/>
      <c r="T14" s="53"/>
      <c r="U14" s="58"/>
      <c r="V14" s="68">
        <v>0</v>
      </c>
      <c r="W14" s="58"/>
      <c r="X14" s="53"/>
      <c r="Y14" s="58"/>
      <c r="Z14" s="68">
        <v>4</v>
      </c>
      <c r="AA14" s="58"/>
      <c r="AB14" s="53"/>
      <c r="AC14" s="58"/>
      <c r="AD14" s="68">
        <v>0</v>
      </c>
      <c r="AE14" s="58"/>
      <c r="AF14" s="53"/>
    </row>
    <row r="15" spans="1:32" ht="12" customHeight="1" x14ac:dyDescent="0.25">
      <c r="A15" s="59" t="s">
        <v>22</v>
      </c>
      <c r="B15" s="68">
        <v>74.38</v>
      </c>
      <c r="C15" s="58"/>
      <c r="D15" s="53"/>
      <c r="E15" s="58"/>
      <c r="F15" s="68">
        <v>21.7</v>
      </c>
      <c r="G15" s="58"/>
      <c r="H15" s="53"/>
      <c r="I15" s="58"/>
      <c r="J15" s="68">
        <v>264</v>
      </c>
      <c r="K15" s="58"/>
      <c r="L15" s="53"/>
      <c r="M15" s="58"/>
      <c r="N15" s="68">
        <v>217.4</v>
      </c>
      <c r="O15" s="58"/>
      <c r="P15" s="53"/>
      <c r="Q15" s="58"/>
      <c r="R15" s="68">
        <v>75.38</v>
      </c>
      <c r="S15" s="58"/>
      <c r="T15" s="53"/>
      <c r="U15" s="58"/>
      <c r="V15" s="68">
        <v>137.37</v>
      </c>
      <c r="W15" s="58"/>
      <c r="X15" s="53"/>
      <c r="Y15" s="58"/>
      <c r="Z15" s="68">
        <v>15.48</v>
      </c>
      <c r="AA15" s="58"/>
      <c r="AB15" s="53"/>
      <c r="AC15" s="58"/>
      <c r="AD15" s="68">
        <v>184.75</v>
      </c>
      <c r="AE15" s="58"/>
      <c r="AF15" s="53"/>
    </row>
    <row r="16" spans="1:32" ht="12" customHeight="1" x14ac:dyDescent="0.25">
      <c r="A16" s="59" t="s">
        <v>23</v>
      </c>
      <c r="B16" s="68">
        <v>0</v>
      </c>
      <c r="C16" s="58"/>
      <c r="D16" s="53"/>
      <c r="E16" s="58"/>
      <c r="F16" s="68">
        <v>0</v>
      </c>
      <c r="G16" s="58"/>
      <c r="H16" s="53"/>
      <c r="I16" s="58"/>
      <c r="J16" s="68">
        <v>40</v>
      </c>
      <c r="K16" s="58"/>
      <c r="L16" s="53"/>
      <c r="M16" s="58"/>
      <c r="N16" s="68">
        <v>30</v>
      </c>
      <c r="O16" s="58"/>
      <c r="P16" s="53"/>
      <c r="Q16" s="58"/>
      <c r="R16" s="68">
        <v>40</v>
      </c>
      <c r="S16" s="58"/>
      <c r="T16" s="53"/>
      <c r="U16" s="58"/>
      <c r="V16" s="68">
        <v>25</v>
      </c>
      <c r="W16" s="58"/>
      <c r="X16" s="53"/>
      <c r="Y16" s="58"/>
      <c r="Z16" s="68">
        <v>40</v>
      </c>
      <c r="AA16" s="58"/>
      <c r="AB16" s="53"/>
      <c r="AC16" s="58"/>
      <c r="AD16" s="68">
        <v>25</v>
      </c>
      <c r="AE16" s="58"/>
      <c r="AF16" s="53"/>
    </row>
    <row r="17" spans="1:32" ht="12" customHeight="1" x14ac:dyDescent="0.25">
      <c r="A17" s="59" t="s">
        <v>24</v>
      </c>
      <c r="B17" s="68">
        <v>57.98</v>
      </c>
      <c r="C17" s="58"/>
      <c r="D17" s="53"/>
      <c r="E17" s="58"/>
      <c r="F17" s="68">
        <v>46.85</v>
      </c>
      <c r="G17" s="58"/>
      <c r="H17" s="53"/>
      <c r="I17" s="58"/>
      <c r="J17" s="68">
        <v>45.09</v>
      </c>
      <c r="K17" s="58"/>
      <c r="L17" s="53"/>
      <c r="M17" s="58"/>
      <c r="N17" s="68">
        <v>21.79</v>
      </c>
      <c r="O17" s="58"/>
      <c r="P17" s="53"/>
      <c r="Q17" s="58"/>
      <c r="R17" s="68">
        <v>26.94</v>
      </c>
      <c r="S17" s="58"/>
      <c r="T17" s="53"/>
      <c r="U17" s="58"/>
      <c r="V17" s="68">
        <v>31.34</v>
      </c>
      <c r="W17" s="58"/>
      <c r="X17" s="53"/>
      <c r="Y17" s="58"/>
      <c r="Z17" s="68">
        <v>25.98</v>
      </c>
      <c r="AA17" s="58"/>
      <c r="AB17" s="53"/>
      <c r="AC17" s="58"/>
      <c r="AD17" s="68">
        <v>29.81</v>
      </c>
      <c r="AE17" s="58"/>
      <c r="AF17" s="53"/>
    </row>
    <row r="18" spans="1:32" ht="12" customHeight="1" x14ac:dyDescent="0.25">
      <c r="A18" s="59" t="s">
        <v>25</v>
      </c>
      <c r="B18" s="68">
        <v>46.72</v>
      </c>
      <c r="C18" s="58"/>
      <c r="D18" s="53"/>
      <c r="E18" s="58"/>
      <c r="F18" s="68">
        <v>40.130000000000003</v>
      </c>
      <c r="G18" s="58"/>
      <c r="H18" s="53"/>
      <c r="I18" s="58"/>
      <c r="J18" s="68">
        <v>32.630000000000003</v>
      </c>
      <c r="K18" s="58"/>
      <c r="L18" s="53"/>
      <c r="M18" s="58"/>
      <c r="N18" s="68">
        <v>18.690000000000001</v>
      </c>
      <c r="O18" s="58"/>
      <c r="P18" s="53"/>
      <c r="Q18" s="58"/>
      <c r="R18" s="68">
        <v>24.43</v>
      </c>
      <c r="S18" s="58"/>
      <c r="T18" s="53"/>
      <c r="U18" s="58"/>
      <c r="V18" s="68">
        <v>23.64</v>
      </c>
      <c r="W18" s="58"/>
      <c r="X18" s="53"/>
      <c r="Y18" s="58"/>
      <c r="Z18" s="68">
        <v>21.96</v>
      </c>
      <c r="AA18" s="58"/>
      <c r="AB18" s="53"/>
      <c r="AC18" s="58"/>
      <c r="AD18" s="68">
        <v>23.34</v>
      </c>
      <c r="AE18" s="58"/>
      <c r="AF18" s="53"/>
    </row>
    <row r="19" spans="1:32" ht="12" customHeight="1" x14ac:dyDescent="0.25">
      <c r="A19" s="59" t="s">
        <v>26</v>
      </c>
      <c r="B19" s="78">
        <f>'Irrigation Investment'!I38</f>
        <v>26.357553240740742</v>
      </c>
      <c r="C19" s="79"/>
      <c r="D19" s="80"/>
      <c r="E19" s="79"/>
      <c r="F19" s="78">
        <f>B19</f>
        <v>26.357553240740742</v>
      </c>
      <c r="G19" s="79"/>
      <c r="H19" s="80"/>
      <c r="I19" s="79"/>
      <c r="J19" s="78">
        <f>'Irrigation Investment'!E38</f>
        <v>21.565270833333333</v>
      </c>
      <c r="K19" s="79"/>
      <c r="L19" s="80"/>
      <c r="M19" s="79"/>
      <c r="N19" s="78">
        <f>J19</f>
        <v>21.565270833333333</v>
      </c>
      <c r="O19" s="79"/>
      <c r="P19" s="80"/>
      <c r="Q19" s="79"/>
      <c r="R19" s="78">
        <f>J19</f>
        <v>21.565270833333333</v>
      </c>
      <c r="S19" s="79"/>
      <c r="T19" s="80"/>
      <c r="U19" s="79"/>
      <c r="V19" s="78">
        <f>J19</f>
        <v>21.565270833333333</v>
      </c>
      <c r="W19" s="79"/>
      <c r="X19" s="80"/>
      <c r="Y19" s="79"/>
      <c r="Z19" s="78">
        <f>J19</f>
        <v>21.565270833333333</v>
      </c>
      <c r="AA19" s="79"/>
      <c r="AB19" s="80"/>
      <c r="AC19" s="79"/>
      <c r="AD19" s="78">
        <f>J19</f>
        <v>21.565270833333333</v>
      </c>
      <c r="AE19" s="79"/>
      <c r="AF19" s="80"/>
    </row>
    <row r="20" spans="1:32" ht="12" customHeight="1" x14ac:dyDescent="0.25">
      <c r="A20" s="59" t="s">
        <v>27</v>
      </c>
      <c r="B20" s="78">
        <f>'Irrigation Investment'!I36</f>
        <v>18.035050000000002</v>
      </c>
      <c r="C20" s="79"/>
      <c r="D20" s="80"/>
      <c r="E20" s="79"/>
      <c r="F20" s="78">
        <f>B20</f>
        <v>18.035050000000002</v>
      </c>
      <c r="G20" s="79"/>
      <c r="H20" s="80"/>
      <c r="I20" s="79"/>
      <c r="J20" s="78">
        <f>'Irrigation Investment'!E36</f>
        <v>14.75595</v>
      </c>
      <c r="K20" s="79"/>
      <c r="L20" s="80"/>
      <c r="M20" s="79"/>
      <c r="N20" s="78">
        <f>J20</f>
        <v>14.75595</v>
      </c>
      <c r="O20" s="79"/>
      <c r="P20" s="80"/>
      <c r="Q20" s="79"/>
      <c r="R20" s="78">
        <f>J20</f>
        <v>14.75595</v>
      </c>
      <c r="S20" s="79"/>
      <c r="T20" s="80"/>
      <c r="U20" s="79"/>
      <c r="V20" s="78">
        <f>J20</f>
        <v>14.75595</v>
      </c>
      <c r="W20" s="79"/>
      <c r="X20" s="80"/>
      <c r="Y20" s="79"/>
      <c r="Z20" s="78">
        <f>J20</f>
        <v>14.75595</v>
      </c>
      <c r="AA20" s="79"/>
      <c r="AB20" s="80"/>
      <c r="AC20" s="79"/>
      <c r="AD20" s="78">
        <f>J20</f>
        <v>14.75595</v>
      </c>
      <c r="AE20" s="79"/>
      <c r="AF20" s="80"/>
    </row>
    <row r="21" spans="1:32" ht="12" customHeight="1" x14ac:dyDescent="0.25">
      <c r="A21" s="59" t="s">
        <v>28</v>
      </c>
      <c r="B21" s="78">
        <v>0</v>
      </c>
      <c r="C21" s="79"/>
      <c r="D21" s="80"/>
      <c r="E21" s="79"/>
      <c r="F21" s="78">
        <v>0</v>
      </c>
      <c r="G21" s="79"/>
      <c r="H21" s="80"/>
      <c r="I21" s="79"/>
      <c r="J21" s="78">
        <v>44</v>
      </c>
      <c r="K21" s="79"/>
      <c r="L21" s="80"/>
      <c r="M21" s="79"/>
      <c r="N21" s="78">
        <v>0</v>
      </c>
      <c r="O21" s="79"/>
      <c r="P21" s="80"/>
      <c r="Q21" s="79"/>
      <c r="R21" s="78">
        <v>0</v>
      </c>
      <c r="S21" s="79"/>
      <c r="T21" s="80"/>
      <c r="U21" s="79"/>
      <c r="V21" s="78">
        <v>0</v>
      </c>
      <c r="W21" s="79"/>
      <c r="X21" s="80"/>
      <c r="Y21" s="79"/>
      <c r="Z21" s="78">
        <v>0</v>
      </c>
      <c r="AA21" s="79"/>
      <c r="AB21" s="80"/>
      <c r="AC21" s="79"/>
      <c r="AD21" s="78">
        <v>0</v>
      </c>
      <c r="AE21" s="79"/>
      <c r="AF21" s="80"/>
    </row>
    <row r="22" spans="1:32" ht="12" customHeight="1" x14ac:dyDescent="0.25">
      <c r="A22" s="59" t="s">
        <v>29</v>
      </c>
      <c r="B22" s="78">
        <v>19.55</v>
      </c>
      <c r="C22" s="79"/>
      <c r="D22" s="80"/>
      <c r="E22" s="79"/>
      <c r="F22" s="78">
        <v>15.05</v>
      </c>
      <c r="G22" s="79"/>
      <c r="H22" s="80"/>
      <c r="I22" s="79"/>
      <c r="J22" s="78">
        <v>8.75</v>
      </c>
      <c r="K22" s="79"/>
      <c r="L22" s="80"/>
      <c r="M22" s="79"/>
      <c r="N22" s="78">
        <v>159.75</v>
      </c>
      <c r="O22" s="79"/>
      <c r="P22" s="80"/>
      <c r="Q22" s="79"/>
      <c r="R22" s="78">
        <v>17.75</v>
      </c>
      <c r="S22" s="79"/>
      <c r="T22" s="80"/>
      <c r="U22" s="79"/>
      <c r="V22" s="78">
        <v>8.75</v>
      </c>
      <c r="W22" s="79"/>
      <c r="X22" s="80"/>
      <c r="Y22" s="79"/>
      <c r="Z22" s="78">
        <v>1.75</v>
      </c>
      <c r="AA22" s="79"/>
      <c r="AB22" s="80"/>
      <c r="AC22" s="79"/>
      <c r="AD22" s="78">
        <v>8.75</v>
      </c>
      <c r="AE22" s="79"/>
      <c r="AF22" s="80"/>
    </row>
    <row r="23" spans="1:32" ht="12" customHeight="1" thickBot="1" x14ac:dyDescent="0.3">
      <c r="A23" s="59" t="s">
        <v>30</v>
      </c>
      <c r="B23" s="81">
        <f>SUM(B11:B22)*0.075*0.5</f>
        <v>9.1133476215277778</v>
      </c>
      <c r="C23" s="79"/>
      <c r="D23" s="82"/>
      <c r="E23" s="79"/>
      <c r="F23" s="81">
        <f>SUM(F11:F22)*0.075*0.5</f>
        <v>10.617097621527776</v>
      </c>
      <c r="G23" s="79"/>
      <c r="H23" s="82"/>
      <c r="I23" s="79"/>
      <c r="J23" s="81">
        <f>SUM(J11:J22)*0.075*0.5</f>
        <v>23.33592078125</v>
      </c>
      <c r="K23" s="79"/>
      <c r="L23" s="82"/>
      <c r="M23" s="79"/>
      <c r="N23" s="81">
        <f>SUM(N11:N22)*0.075*0.5</f>
        <v>22.31067078125</v>
      </c>
      <c r="O23" s="79"/>
      <c r="P23" s="82"/>
      <c r="Q23" s="79"/>
      <c r="R23" s="81">
        <f>SUM(R11:R22)*0.075*0.5</f>
        <v>13.110045781249999</v>
      </c>
      <c r="S23" s="79"/>
      <c r="T23" s="82"/>
      <c r="U23" s="79"/>
      <c r="V23" s="81">
        <f>SUM(V11:V22)*0.075*0.5</f>
        <v>12.593295781249999</v>
      </c>
      <c r="W23" s="79"/>
      <c r="X23" s="82"/>
      <c r="Y23" s="79"/>
      <c r="Z23" s="81">
        <f>SUM(Z11:Z22)*0.075*0.5</f>
        <v>10.390920781249998</v>
      </c>
      <c r="AA23" s="79"/>
      <c r="AB23" s="82"/>
      <c r="AC23" s="79"/>
      <c r="AD23" s="81">
        <f>SUM(AD11:AD22)*0.075*0.5</f>
        <v>14.515170781249999</v>
      </c>
      <c r="AE23" s="79"/>
      <c r="AF23" s="82"/>
    </row>
    <row r="24" spans="1:32" ht="12" customHeight="1" thickTop="1" x14ac:dyDescent="0.25">
      <c r="A24" s="58"/>
      <c r="B24" s="68"/>
      <c r="C24" s="58"/>
      <c r="D24" s="58"/>
      <c r="E24" s="58"/>
      <c r="F24" s="68"/>
      <c r="G24" s="58"/>
      <c r="H24" s="58"/>
      <c r="I24" s="58"/>
      <c r="J24" s="68"/>
      <c r="K24" s="58"/>
      <c r="L24" s="58"/>
      <c r="M24" s="58"/>
      <c r="N24" s="68"/>
      <c r="O24" s="58"/>
      <c r="P24" s="58"/>
      <c r="Q24" s="58"/>
      <c r="R24" s="68"/>
      <c r="S24" s="58"/>
      <c r="T24" s="58"/>
      <c r="U24" s="58"/>
      <c r="V24" s="68"/>
      <c r="W24" s="58"/>
      <c r="X24" s="58"/>
      <c r="Y24" s="58"/>
      <c r="Z24" s="68"/>
      <c r="AA24" s="58"/>
      <c r="AB24" s="58"/>
      <c r="AC24" s="58"/>
      <c r="AD24" s="68"/>
      <c r="AE24" s="58"/>
      <c r="AF24" s="58"/>
    </row>
    <row r="25" spans="1:32" ht="12" customHeight="1" x14ac:dyDescent="0.25">
      <c r="A25" s="59" t="s">
        <v>31</v>
      </c>
      <c r="B25" s="68">
        <f>SUM(B11:B23)</f>
        <v>252.13595086226852</v>
      </c>
      <c r="C25" s="68"/>
      <c r="D25" s="68">
        <f t="shared" ref="D25:AF25" si="1">SUM(D11:D23)</f>
        <v>0</v>
      </c>
      <c r="E25" s="68"/>
      <c r="F25" s="68">
        <f t="shared" si="1"/>
        <v>293.73970086226848</v>
      </c>
      <c r="G25" s="68"/>
      <c r="H25" s="68">
        <f t="shared" si="1"/>
        <v>0</v>
      </c>
      <c r="I25" s="68"/>
      <c r="J25" s="68">
        <f t="shared" si="1"/>
        <v>645.62714161458337</v>
      </c>
      <c r="K25" s="68"/>
      <c r="L25" s="68">
        <f t="shared" si="1"/>
        <v>0</v>
      </c>
      <c r="M25" s="68"/>
      <c r="N25" s="68">
        <f t="shared" si="1"/>
        <v>617.26189161458331</v>
      </c>
      <c r="O25" s="68"/>
      <c r="P25" s="68">
        <f t="shared" si="1"/>
        <v>0</v>
      </c>
      <c r="Q25" s="68"/>
      <c r="R25" s="68">
        <f t="shared" si="1"/>
        <v>362.71126661458334</v>
      </c>
      <c r="S25" s="68"/>
      <c r="T25" s="68">
        <f t="shared" si="1"/>
        <v>0</v>
      </c>
      <c r="U25" s="68"/>
      <c r="V25" s="68">
        <f t="shared" si="1"/>
        <v>348.41451661458331</v>
      </c>
      <c r="W25" s="68"/>
      <c r="X25" s="68">
        <f t="shared" si="1"/>
        <v>0</v>
      </c>
      <c r="Y25" s="68"/>
      <c r="Z25" s="68">
        <f t="shared" si="1"/>
        <v>287.48214161458327</v>
      </c>
      <c r="AA25" s="68"/>
      <c r="AB25" s="68">
        <f t="shared" si="1"/>
        <v>0</v>
      </c>
      <c r="AC25" s="68"/>
      <c r="AD25" s="68">
        <f t="shared" si="1"/>
        <v>401.58639161458331</v>
      </c>
      <c r="AE25" s="68"/>
      <c r="AF25" s="68">
        <f t="shared" si="1"/>
        <v>0</v>
      </c>
    </row>
    <row r="26" spans="1:32" ht="12" customHeight="1" x14ac:dyDescent="0.25">
      <c r="A26" s="58"/>
      <c r="B26" s="68"/>
      <c r="C26" s="58"/>
      <c r="D26" s="58"/>
      <c r="E26" s="58"/>
      <c r="F26" s="68"/>
      <c r="G26" s="58"/>
      <c r="H26" s="58"/>
      <c r="I26" s="58"/>
      <c r="J26" s="68"/>
      <c r="K26" s="58"/>
      <c r="L26" s="58"/>
      <c r="M26" s="58"/>
      <c r="N26" s="68"/>
      <c r="O26" s="58"/>
      <c r="P26" s="58"/>
      <c r="Q26" s="58"/>
      <c r="R26" s="68"/>
      <c r="S26" s="58"/>
      <c r="T26" s="58"/>
      <c r="U26" s="58"/>
      <c r="V26" s="68"/>
      <c r="W26" s="58"/>
      <c r="X26" s="58"/>
      <c r="Y26" s="58"/>
      <c r="Z26" s="68"/>
      <c r="AA26" s="58"/>
      <c r="AB26" s="58"/>
      <c r="AC26" s="58"/>
      <c r="AD26" s="68"/>
      <c r="AE26" s="58"/>
      <c r="AF26" s="58"/>
    </row>
    <row r="27" spans="1:32" ht="12" customHeight="1" x14ac:dyDescent="0.25">
      <c r="A27" s="59" t="s">
        <v>32</v>
      </c>
      <c r="B27" s="68"/>
      <c r="C27" s="58"/>
      <c r="D27" s="58"/>
      <c r="E27" s="58"/>
      <c r="F27" s="68"/>
      <c r="G27" s="58"/>
      <c r="H27" s="58"/>
      <c r="I27" s="58"/>
      <c r="J27" s="68"/>
      <c r="K27" s="58"/>
      <c r="L27" s="58"/>
      <c r="M27" s="58"/>
      <c r="N27" s="68"/>
      <c r="O27" s="58"/>
      <c r="P27" s="58"/>
      <c r="Q27" s="58"/>
      <c r="R27" s="68"/>
      <c r="S27" s="58"/>
      <c r="T27" s="58"/>
      <c r="U27" s="58"/>
      <c r="V27" s="68"/>
      <c r="W27" s="58"/>
      <c r="X27" s="58"/>
      <c r="Y27" s="58"/>
      <c r="Z27" s="68"/>
      <c r="AA27" s="58"/>
      <c r="AB27" s="58"/>
      <c r="AC27" s="58"/>
      <c r="AD27" s="68"/>
      <c r="AE27" s="58"/>
      <c r="AF27" s="58"/>
    </row>
    <row r="28" spans="1:32" ht="12" customHeight="1" x14ac:dyDescent="0.25">
      <c r="A28" s="59" t="s">
        <v>33</v>
      </c>
      <c r="B28" s="68">
        <v>19.07</v>
      </c>
      <c r="C28" s="58"/>
      <c r="D28" s="55"/>
      <c r="E28" s="58"/>
      <c r="F28" s="68">
        <v>15.99</v>
      </c>
      <c r="G28" s="58"/>
      <c r="H28" s="55"/>
      <c r="I28" s="58"/>
      <c r="J28" s="68">
        <v>14.96</v>
      </c>
      <c r="K28" s="58"/>
      <c r="L28" s="55"/>
      <c r="M28" s="58"/>
      <c r="N28" s="68">
        <v>9.15</v>
      </c>
      <c r="O28" s="58"/>
      <c r="P28" s="55"/>
      <c r="Q28" s="58"/>
      <c r="R28" s="68">
        <v>10.67</v>
      </c>
      <c r="S28" s="58"/>
      <c r="T28" s="55"/>
      <c r="U28" s="58"/>
      <c r="V28" s="68">
        <v>11.09</v>
      </c>
      <c r="W28" s="58"/>
      <c r="X28" s="55"/>
      <c r="Y28" s="58"/>
      <c r="Z28" s="68">
        <v>10.37</v>
      </c>
      <c r="AA28" s="58"/>
      <c r="AB28" s="55"/>
      <c r="AC28" s="58"/>
      <c r="AD28" s="68">
        <v>10.75</v>
      </c>
      <c r="AE28" s="58"/>
      <c r="AF28" s="55"/>
    </row>
    <row r="29" spans="1:32" ht="12" customHeight="1" x14ac:dyDescent="0.25">
      <c r="A29" s="59" t="s">
        <v>34</v>
      </c>
      <c r="B29" s="68">
        <v>47.57</v>
      </c>
      <c r="C29" s="58"/>
      <c r="D29" s="53"/>
      <c r="E29" s="58"/>
      <c r="F29" s="68">
        <v>39.43</v>
      </c>
      <c r="G29" s="58"/>
      <c r="H29" s="53"/>
      <c r="I29" s="58"/>
      <c r="J29" s="68">
        <v>46.13</v>
      </c>
      <c r="K29" s="58"/>
      <c r="L29" s="53"/>
      <c r="M29" s="58"/>
      <c r="N29" s="68">
        <v>17</v>
      </c>
      <c r="O29" s="58"/>
      <c r="P29" s="53"/>
      <c r="Q29" s="58"/>
      <c r="R29" s="68">
        <v>30.03</v>
      </c>
      <c r="S29" s="58"/>
      <c r="T29" s="53"/>
      <c r="U29" s="58"/>
      <c r="V29" s="68">
        <v>28.93</v>
      </c>
      <c r="W29" s="58"/>
      <c r="X29" s="53"/>
      <c r="Y29" s="58"/>
      <c r="Z29" s="68">
        <v>26.92</v>
      </c>
      <c r="AA29" s="58"/>
      <c r="AB29" s="53"/>
      <c r="AC29" s="58"/>
      <c r="AD29" s="68">
        <v>27.98</v>
      </c>
      <c r="AE29" s="58"/>
      <c r="AF29" s="53"/>
    </row>
    <row r="30" spans="1:32" ht="12" customHeight="1" x14ac:dyDescent="0.25">
      <c r="A30" s="59" t="s">
        <v>35</v>
      </c>
      <c r="B30" s="68">
        <v>32.049999999999997</v>
      </c>
      <c r="C30" s="58"/>
      <c r="D30" s="53"/>
      <c r="E30" s="58"/>
      <c r="F30" s="68">
        <v>26.93</v>
      </c>
      <c r="G30" s="58"/>
      <c r="H30" s="53"/>
      <c r="I30" s="58"/>
      <c r="J30" s="68">
        <v>23.1</v>
      </c>
      <c r="K30" s="58"/>
      <c r="L30" s="53"/>
      <c r="M30" s="58"/>
      <c r="N30" s="68">
        <v>12.3</v>
      </c>
      <c r="O30" s="58"/>
      <c r="P30" s="53"/>
      <c r="Q30" s="58"/>
      <c r="R30" s="68">
        <v>15.35</v>
      </c>
      <c r="S30" s="58"/>
      <c r="T30" s="53"/>
      <c r="U30" s="58"/>
      <c r="V30" s="68">
        <v>14.93</v>
      </c>
      <c r="W30" s="58"/>
      <c r="X30" s="53"/>
      <c r="Y30" s="58"/>
      <c r="Z30" s="68">
        <v>13.74</v>
      </c>
      <c r="AA30" s="58"/>
      <c r="AB30" s="53"/>
      <c r="AC30" s="58"/>
      <c r="AD30" s="68">
        <v>14.55</v>
      </c>
      <c r="AE30" s="58"/>
      <c r="AF30" s="53"/>
    </row>
    <row r="31" spans="1:32" ht="12" customHeight="1" x14ac:dyDescent="0.25">
      <c r="A31" s="59" t="s">
        <v>36</v>
      </c>
      <c r="B31" s="78">
        <f>'Irrigation Investment'!E27</f>
        <v>50.46875</v>
      </c>
      <c r="C31" s="79"/>
      <c r="D31" s="80"/>
      <c r="E31" s="79"/>
      <c r="F31" s="78">
        <f>B31</f>
        <v>50.46875</v>
      </c>
      <c r="G31" s="79"/>
      <c r="H31" s="80"/>
      <c r="I31" s="79"/>
      <c r="J31" s="78">
        <f>B31</f>
        <v>50.46875</v>
      </c>
      <c r="K31" s="79"/>
      <c r="L31" s="80"/>
      <c r="M31" s="79"/>
      <c r="N31" s="78">
        <f>B31</f>
        <v>50.46875</v>
      </c>
      <c r="O31" s="79"/>
      <c r="P31" s="80"/>
      <c r="Q31" s="79"/>
      <c r="R31" s="78">
        <f>B31</f>
        <v>50.46875</v>
      </c>
      <c r="S31" s="79"/>
      <c r="T31" s="80"/>
      <c r="U31" s="79"/>
      <c r="V31" s="78">
        <f>B31</f>
        <v>50.46875</v>
      </c>
      <c r="W31" s="79"/>
      <c r="X31" s="80"/>
      <c r="Y31" s="79"/>
      <c r="Z31" s="78">
        <f>B31</f>
        <v>50.46875</v>
      </c>
      <c r="AA31" s="79"/>
      <c r="AB31" s="80"/>
      <c r="AC31" s="79"/>
      <c r="AD31" s="78">
        <f>B31</f>
        <v>50.46875</v>
      </c>
      <c r="AE31" s="79"/>
      <c r="AF31" s="80"/>
    </row>
    <row r="32" spans="1:32" ht="12" customHeight="1" x14ac:dyDescent="0.25">
      <c r="A32" s="59" t="s">
        <v>37</v>
      </c>
      <c r="B32" s="78">
        <f>'Irrigation Investment'!E25</f>
        <v>33.46875</v>
      </c>
      <c r="C32" s="79"/>
      <c r="D32" s="80"/>
      <c r="E32" s="79"/>
      <c r="F32" s="78">
        <f>B32</f>
        <v>33.46875</v>
      </c>
      <c r="G32" s="79"/>
      <c r="H32" s="80"/>
      <c r="I32" s="79"/>
      <c r="J32" s="78">
        <f>B32</f>
        <v>33.46875</v>
      </c>
      <c r="K32" s="79"/>
      <c r="L32" s="80"/>
      <c r="M32" s="79"/>
      <c r="N32" s="78">
        <f>B32</f>
        <v>33.46875</v>
      </c>
      <c r="O32" s="79"/>
      <c r="P32" s="80"/>
      <c r="Q32" s="79"/>
      <c r="R32" s="78">
        <f>B32</f>
        <v>33.46875</v>
      </c>
      <c r="S32" s="79"/>
      <c r="T32" s="80"/>
      <c r="U32" s="79"/>
      <c r="V32" s="78">
        <f>B32</f>
        <v>33.46875</v>
      </c>
      <c r="W32" s="79"/>
      <c r="X32" s="80"/>
      <c r="Y32" s="79"/>
      <c r="Z32" s="78">
        <f>B32</f>
        <v>33.46875</v>
      </c>
      <c r="AA32" s="79"/>
      <c r="AB32" s="80"/>
      <c r="AC32" s="79"/>
      <c r="AD32" s="78">
        <f>B32</f>
        <v>33.46875</v>
      </c>
      <c r="AE32" s="79"/>
      <c r="AF32" s="80"/>
    </row>
    <row r="33" spans="1:32" ht="12" customHeight="1" thickBot="1" x14ac:dyDescent="0.3">
      <c r="A33" s="59" t="s">
        <v>38</v>
      </c>
      <c r="B33" s="69">
        <v>147</v>
      </c>
      <c r="C33" s="58"/>
      <c r="D33" s="56"/>
      <c r="E33" s="58"/>
      <c r="F33" s="69">
        <f>B33</f>
        <v>147</v>
      </c>
      <c r="G33" s="58"/>
      <c r="H33" s="56"/>
      <c r="I33" s="58"/>
      <c r="J33" s="69">
        <f>B33</f>
        <v>147</v>
      </c>
      <c r="K33" s="58"/>
      <c r="L33" s="56"/>
      <c r="M33" s="58"/>
      <c r="N33" s="69">
        <f>B33</f>
        <v>147</v>
      </c>
      <c r="O33" s="58"/>
      <c r="P33" s="56"/>
      <c r="Q33" s="58"/>
      <c r="R33" s="69">
        <f>B33</f>
        <v>147</v>
      </c>
      <c r="S33" s="58"/>
      <c r="T33" s="56"/>
      <c r="U33" s="58"/>
      <c r="V33" s="69">
        <f>B33</f>
        <v>147</v>
      </c>
      <c r="W33" s="58"/>
      <c r="X33" s="56"/>
      <c r="Y33" s="58"/>
      <c r="Z33" s="69">
        <f>B33</f>
        <v>147</v>
      </c>
      <c r="AA33" s="58"/>
      <c r="AB33" s="56"/>
      <c r="AC33" s="58"/>
      <c r="AD33" s="69">
        <f>B33</f>
        <v>147</v>
      </c>
      <c r="AE33" s="58"/>
      <c r="AF33" s="56"/>
    </row>
    <row r="34" spans="1:32" ht="12" customHeight="1" thickTop="1" x14ac:dyDescent="0.25">
      <c r="A34" s="58"/>
      <c r="B34" s="68"/>
      <c r="C34" s="58"/>
      <c r="D34" s="58"/>
      <c r="E34" s="58"/>
      <c r="F34" s="68"/>
      <c r="G34" s="58"/>
      <c r="H34" s="58"/>
      <c r="I34" s="58"/>
      <c r="J34" s="68"/>
      <c r="K34" s="58"/>
      <c r="L34" s="58"/>
      <c r="M34" s="58"/>
      <c r="N34" s="68"/>
      <c r="O34" s="58"/>
      <c r="P34" s="58"/>
      <c r="Q34" s="58"/>
      <c r="R34" s="68"/>
      <c r="S34" s="58"/>
      <c r="T34" s="58"/>
      <c r="U34" s="58"/>
      <c r="V34" s="68"/>
      <c r="W34" s="58"/>
      <c r="X34" s="58"/>
      <c r="Y34" s="58"/>
      <c r="Z34" s="68"/>
      <c r="AA34" s="58"/>
      <c r="AB34" s="58"/>
      <c r="AC34" s="58"/>
      <c r="AD34" s="68"/>
      <c r="AE34" s="58"/>
      <c r="AF34" s="58"/>
    </row>
    <row r="35" spans="1:32" ht="12" customHeight="1" x14ac:dyDescent="0.25">
      <c r="A35" s="59" t="s">
        <v>39</v>
      </c>
      <c r="B35" s="68">
        <f>SUM(B28:B33)</f>
        <v>329.6275</v>
      </c>
      <c r="C35" s="68"/>
      <c r="D35" s="68">
        <f t="shared" ref="D35:AF35" si="2">SUM(D28:D33)</f>
        <v>0</v>
      </c>
      <c r="E35" s="68"/>
      <c r="F35" s="68">
        <f t="shared" si="2"/>
        <v>313.28750000000002</v>
      </c>
      <c r="G35" s="68"/>
      <c r="H35" s="68">
        <f t="shared" si="2"/>
        <v>0</v>
      </c>
      <c r="I35" s="68"/>
      <c r="J35" s="68">
        <f t="shared" si="2"/>
        <v>315.1275</v>
      </c>
      <c r="K35" s="68"/>
      <c r="L35" s="68">
        <f t="shared" si="2"/>
        <v>0</v>
      </c>
      <c r="M35" s="68"/>
      <c r="N35" s="68">
        <f t="shared" si="2"/>
        <v>269.38749999999999</v>
      </c>
      <c r="O35" s="68"/>
      <c r="P35" s="68">
        <f t="shared" si="2"/>
        <v>0</v>
      </c>
      <c r="Q35" s="68"/>
      <c r="R35" s="68">
        <f t="shared" si="2"/>
        <v>286.98750000000001</v>
      </c>
      <c r="S35" s="68"/>
      <c r="T35" s="68">
        <f t="shared" si="2"/>
        <v>0</v>
      </c>
      <c r="U35" s="68"/>
      <c r="V35" s="68">
        <f t="shared" si="2"/>
        <v>285.88749999999999</v>
      </c>
      <c r="W35" s="68"/>
      <c r="X35" s="68">
        <f t="shared" si="2"/>
        <v>0</v>
      </c>
      <c r="Y35" s="68"/>
      <c r="Z35" s="68">
        <f t="shared" si="2"/>
        <v>281.96749999999997</v>
      </c>
      <c r="AA35" s="68"/>
      <c r="AB35" s="68">
        <f t="shared" si="2"/>
        <v>0</v>
      </c>
      <c r="AC35" s="68"/>
      <c r="AD35" s="68">
        <f t="shared" si="2"/>
        <v>284.21749999999997</v>
      </c>
      <c r="AE35" s="68"/>
      <c r="AF35" s="68">
        <f t="shared" si="2"/>
        <v>0</v>
      </c>
    </row>
    <row r="36" spans="1:32" ht="12" customHeight="1" x14ac:dyDescent="0.25">
      <c r="A36" s="58"/>
      <c r="B36" s="68"/>
      <c r="C36" s="58"/>
      <c r="D36" s="58"/>
      <c r="E36" s="58"/>
      <c r="F36" s="68"/>
      <c r="G36" s="58"/>
      <c r="H36" s="58"/>
      <c r="I36" s="58"/>
      <c r="J36" s="68"/>
      <c r="K36" s="58"/>
      <c r="L36" s="58"/>
      <c r="M36" s="58"/>
      <c r="N36" s="68"/>
      <c r="O36" s="58"/>
      <c r="P36" s="58"/>
      <c r="Q36" s="58"/>
      <c r="R36" s="68"/>
      <c r="S36" s="58"/>
      <c r="T36" s="58"/>
      <c r="U36" s="58"/>
      <c r="V36" s="68"/>
      <c r="W36" s="58"/>
      <c r="X36" s="58"/>
      <c r="Y36" s="58"/>
      <c r="Z36" s="68"/>
      <c r="AA36" s="58"/>
      <c r="AB36" s="58"/>
      <c r="AC36" s="58"/>
      <c r="AD36" s="68"/>
      <c r="AE36" s="58"/>
      <c r="AF36" s="58"/>
    </row>
    <row r="37" spans="1:32" ht="12" customHeight="1" x14ac:dyDescent="0.25">
      <c r="A37" s="59" t="s">
        <v>40</v>
      </c>
      <c r="B37" s="68">
        <f>B25+B35</f>
        <v>581.76345086226854</v>
      </c>
      <c r="C37" s="68"/>
      <c r="D37" s="68">
        <f t="shared" ref="D37:AF37" si="3">D25+D35</f>
        <v>0</v>
      </c>
      <c r="E37" s="68"/>
      <c r="F37" s="68">
        <f t="shared" si="3"/>
        <v>607.0272008622685</v>
      </c>
      <c r="G37" s="68"/>
      <c r="H37" s="68">
        <f t="shared" si="3"/>
        <v>0</v>
      </c>
      <c r="I37" s="68"/>
      <c r="J37" s="68">
        <f t="shared" si="3"/>
        <v>960.75464161458331</v>
      </c>
      <c r="K37" s="68"/>
      <c r="L37" s="68">
        <f t="shared" si="3"/>
        <v>0</v>
      </c>
      <c r="M37" s="68"/>
      <c r="N37" s="68">
        <f t="shared" si="3"/>
        <v>886.64939161458324</v>
      </c>
      <c r="O37" s="68"/>
      <c r="P37" s="68">
        <f t="shared" si="3"/>
        <v>0</v>
      </c>
      <c r="Q37" s="68"/>
      <c r="R37" s="68">
        <f t="shared" si="3"/>
        <v>649.69876661458329</v>
      </c>
      <c r="S37" s="68"/>
      <c r="T37" s="68">
        <f t="shared" si="3"/>
        <v>0</v>
      </c>
      <c r="U37" s="68"/>
      <c r="V37" s="68">
        <f t="shared" si="3"/>
        <v>634.30201661458329</v>
      </c>
      <c r="W37" s="68"/>
      <c r="X37" s="68">
        <f t="shared" si="3"/>
        <v>0</v>
      </c>
      <c r="Y37" s="68"/>
      <c r="Z37" s="68">
        <f t="shared" si="3"/>
        <v>569.44964161458324</v>
      </c>
      <c r="AA37" s="68"/>
      <c r="AB37" s="68">
        <f t="shared" si="3"/>
        <v>0</v>
      </c>
      <c r="AC37" s="68"/>
      <c r="AD37" s="68">
        <f t="shared" si="3"/>
        <v>685.80389161458334</v>
      </c>
      <c r="AE37" s="68"/>
      <c r="AF37" s="68">
        <f t="shared" si="3"/>
        <v>0</v>
      </c>
    </row>
    <row r="38" spans="1:32" ht="12" customHeight="1" x14ac:dyDescent="0.25">
      <c r="A38" s="58"/>
      <c r="B38" s="68"/>
      <c r="C38" s="58"/>
      <c r="D38" s="58"/>
      <c r="E38" s="58"/>
      <c r="F38" s="68"/>
      <c r="G38" s="58"/>
      <c r="H38" s="58"/>
      <c r="I38" s="58"/>
      <c r="J38" s="68"/>
      <c r="K38" s="58"/>
      <c r="L38" s="58"/>
      <c r="M38" s="58"/>
      <c r="N38" s="68"/>
      <c r="O38" s="58"/>
      <c r="P38" s="58"/>
      <c r="Q38" s="58"/>
      <c r="R38" s="68"/>
      <c r="S38" s="58"/>
      <c r="T38" s="58"/>
      <c r="U38" s="58"/>
      <c r="V38" s="68"/>
      <c r="W38" s="58"/>
      <c r="X38" s="58"/>
      <c r="Y38" s="58"/>
      <c r="Z38" s="68"/>
      <c r="AA38" s="58"/>
      <c r="AB38" s="58"/>
      <c r="AC38" s="58"/>
      <c r="AD38" s="68"/>
      <c r="AE38" s="58"/>
      <c r="AF38" s="58"/>
    </row>
    <row r="39" spans="1:32" ht="12" customHeight="1" x14ac:dyDescent="0.25">
      <c r="A39" s="57" t="s">
        <v>41</v>
      </c>
      <c r="B39" s="77">
        <f>B8-B37</f>
        <v>138.23654913773146</v>
      </c>
      <c r="C39" s="77"/>
      <c r="D39" s="77">
        <f t="shared" ref="D39:AF39" si="4">D8-D37</f>
        <v>0</v>
      </c>
      <c r="E39" s="77"/>
      <c r="F39" s="77">
        <f t="shared" si="4"/>
        <v>-187.0272008622685</v>
      </c>
      <c r="G39" s="77"/>
      <c r="H39" s="77">
        <f t="shared" si="4"/>
        <v>0</v>
      </c>
      <c r="I39" s="77"/>
      <c r="J39" s="77">
        <f t="shared" si="4"/>
        <v>194.24535838541669</v>
      </c>
      <c r="K39" s="77"/>
      <c r="L39" s="77">
        <f t="shared" si="4"/>
        <v>0</v>
      </c>
      <c r="M39" s="77"/>
      <c r="N39" s="77">
        <f t="shared" si="4"/>
        <v>233.35060838541676</v>
      </c>
      <c r="O39" s="77"/>
      <c r="P39" s="77">
        <f t="shared" si="4"/>
        <v>0</v>
      </c>
      <c r="Q39" s="77"/>
      <c r="R39" s="77">
        <f t="shared" si="4"/>
        <v>358.30123338541671</v>
      </c>
      <c r="S39" s="77"/>
      <c r="T39" s="77">
        <f t="shared" si="4"/>
        <v>0</v>
      </c>
      <c r="U39" s="77"/>
      <c r="V39" s="77">
        <f t="shared" si="4"/>
        <v>15.697983385416705</v>
      </c>
      <c r="W39" s="77"/>
      <c r="X39" s="77">
        <f t="shared" si="4"/>
        <v>0</v>
      </c>
      <c r="Y39" s="77"/>
      <c r="Z39" s="77">
        <f t="shared" si="4"/>
        <v>288.05035838541676</v>
      </c>
      <c r="AA39" s="77"/>
      <c r="AB39" s="77">
        <f t="shared" si="4"/>
        <v>0</v>
      </c>
      <c r="AC39" s="77"/>
      <c r="AD39" s="77">
        <f t="shared" si="4"/>
        <v>-45.803891614583335</v>
      </c>
      <c r="AE39" s="77"/>
      <c r="AF39" s="77">
        <f t="shared" si="4"/>
        <v>0</v>
      </c>
    </row>
    <row r="40" spans="1:32" ht="12" customHeight="1" x14ac:dyDescent="0.25">
      <c r="A40" s="58"/>
      <c r="B40" s="68"/>
      <c r="C40" s="58"/>
      <c r="D40" s="58"/>
      <c r="E40" s="58"/>
      <c r="F40" s="68"/>
      <c r="G40" s="58"/>
      <c r="H40" s="58"/>
      <c r="I40" s="58"/>
      <c r="J40" s="68"/>
      <c r="K40" s="58"/>
      <c r="L40" s="58"/>
      <c r="M40" s="58"/>
      <c r="N40" s="68"/>
      <c r="O40" s="58"/>
      <c r="P40" s="58"/>
      <c r="Q40" s="58"/>
      <c r="R40" s="68"/>
      <c r="S40" s="58"/>
      <c r="T40" s="58"/>
      <c r="U40" s="58"/>
      <c r="V40" s="68"/>
      <c r="W40" s="58"/>
      <c r="X40" s="58"/>
      <c r="Y40" s="58"/>
      <c r="Z40" s="68"/>
      <c r="AA40" s="58"/>
      <c r="AB40" s="58"/>
      <c r="AC40" s="58"/>
      <c r="AD40" s="68"/>
      <c r="AE40" s="58"/>
      <c r="AF40" s="58"/>
    </row>
    <row r="41" spans="1:32" ht="12" customHeight="1" x14ac:dyDescent="0.25">
      <c r="A41" s="59" t="s">
        <v>42</v>
      </c>
      <c r="B41" s="68"/>
      <c r="C41" s="58"/>
      <c r="D41" s="58"/>
      <c r="E41" s="58"/>
      <c r="F41" s="68"/>
      <c r="G41" s="58"/>
      <c r="H41" s="58"/>
      <c r="I41" s="58"/>
      <c r="J41" s="68"/>
      <c r="K41" s="58"/>
      <c r="L41" s="58"/>
      <c r="M41" s="58"/>
      <c r="N41" s="68"/>
      <c r="O41" s="58"/>
      <c r="P41" s="58"/>
      <c r="Q41" s="58"/>
      <c r="R41" s="68"/>
      <c r="S41" s="58"/>
      <c r="T41" s="58"/>
      <c r="U41" s="58"/>
      <c r="V41" s="68"/>
      <c r="W41" s="58"/>
      <c r="X41" s="58"/>
      <c r="Y41" s="58"/>
      <c r="Z41" s="68"/>
      <c r="AA41" s="58"/>
      <c r="AB41" s="58"/>
      <c r="AC41" s="58"/>
      <c r="AD41" s="68"/>
      <c r="AE41" s="58"/>
      <c r="AF41" s="58"/>
    </row>
    <row r="42" spans="1:32" ht="12" customHeight="1" x14ac:dyDescent="0.25">
      <c r="A42" s="59" t="s">
        <v>43</v>
      </c>
      <c r="B42" s="68">
        <f>B25/B4</f>
        <v>42.02265847704475</v>
      </c>
      <c r="C42" s="68"/>
      <c r="D42" s="68" t="e">
        <f t="shared" ref="D42:AF42" si="5">D25/D4</f>
        <v>#DIV/0!</v>
      </c>
      <c r="E42" s="68"/>
      <c r="F42" s="68">
        <f t="shared" si="5"/>
        <v>83.925628817790994</v>
      </c>
      <c r="G42" s="68"/>
      <c r="H42" s="68" t="e">
        <f t="shared" si="5"/>
        <v>#DIV/0!</v>
      </c>
      <c r="I42" s="68"/>
      <c r="J42" s="68">
        <f t="shared" si="5"/>
        <v>2.9346688255208333</v>
      </c>
      <c r="K42" s="68"/>
      <c r="L42" s="68" t="e">
        <f t="shared" si="5"/>
        <v>#DIV/0!</v>
      </c>
      <c r="M42" s="68"/>
      <c r="N42" s="68">
        <f t="shared" si="5"/>
        <v>22.045067557663689</v>
      </c>
      <c r="O42" s="68"/>
      <c r="P42" s="68" t="e">
        <f t="shared" si="5"/>
        <v>#DIV/0!</v>
      </c>
      <c r="Q42" s="68"/>
      <c r="R42" s="68">
        <f t="shared" si="5"/>
        <v>0.12953973807663691</v>
      </c>
      <c r="S42" s="68"/>
      <c r="T42" s="68" t="e">
        <f t="shared" si="5"/>
        <v>#DIV/0!</v>
      </c>
      <c r="U42" s="68"/>
      <c r="V42" s="68">
        <f t="shared" si="5"/>
        <v>3.4841451661458329</v>
      </c>
      <c r="W42" s="68"/>
      <c r="X42" s="68" t="e">
        <f t="shared" si="5"/>
        <v>#DIV/0!</v>
      </c>
      <c r="Y42" s="68"/>
      <c r="Z42" s="68">
        <f t="shared" si="5"/>
        <v>4.1068877373511894</v>
      </c>
      <c r="AA42" s="68"/>
      <c r="AB42" s="68" t="e">
        <f t="shared" si="5"/>
        <v>#DIV/0!</v>
      </c>
      <c r="AC42" s="68"/>
      <c r="AD42" s="68">
        <f t="shared" si="5"/>
        <v>5.0198298951822915</v>
      </c>
      <c r="AE42" s="68"/>
      <c r="AF42" s="68" t="e">
        <f t="shared" si="5"/>
        <v>#DIV/0!</v>
      </c>
    </row>
    <row r="43" spans="1:32" ht="12" customHeight="1" x14ac:dyDescent="0.25">
      <c r="A43" s="59" t="s">
        <v>44</v>
      </c>
      <c r="B43" s="68">
        <f>B35/B4</f>
        <v>54.937916666666666</v>
      </c>
      <c r="C43" s="68"/>
      <c r="D43" s="68" t="e">
        <f t="shared" ref="D43:AF43" si="6">D35/D4</f>
        <v>#DIV/0!</v>
      </c>
      <c r="E43" s="68"/>
      <c r="F43" s="68">
        <f t="shared" si="6"/>
        <v>89.510714285714286</v>
      </c>
      <c r="G43" s="68"/>
      <c r="H43" s="68" t="e">
        <f t="shared" si="6"/>
        <v>#DIV/0!</v>
      </c>
      <c r="I43" s="68"/>
      <c r="J43" s="68">
        <f t="shared" si="6"/>
        <v>1.4323977272727273</v>
      </c>
      <c r="K43" s="68"/>
      <c r="L43" s="68" t="e">
        <f t="shared" si="6"/>
        <v>#DIV/0!</v>
      </c>
      <c r="M43" s="68"/>
      <c r="N43" s="68">
        <f t="shared" si="6"/>
        <v>9.6209821428571427</v>
      </c>
      <c r="O43" s="68"/>
      <c r="P43" s="68" t="e">
        <f t="shared" si="6"/>
        <v>#DIV/0!</v>
      </c>
      <c r="Q43" s="68"/>
      <c r="R43" s="68">
        <f t="shared" si="6"/>
        <v>0.10249553571428571</v>
      </c>
      <c r="S43" s="68"/>
      <c r="T43" s="68" t="e">
        <f t="shared" si="6"/>
        <v>#DIV/0!</v>
      </c>
      <c r="U43" s="68"/>
      <c r="V43" s="68">
        <f t="shared" si="6"/>
        <v>2.8588749999999998</v>
      </c>
      <c r="W43" s="68"/>
      <c r="X43" s="68" t="e">
        <f t="shared" si="6"/>
        <v>#DIV/0!</v>
      </c>
      <c r="Y43" s="68"/>
      <c r="Z43" s="68">
        <f t="shared" si="6"/>
        <v>4.0281071428571424</v>
      </c>
      <c r="AA43" s="68"/>
      <c r="AB43" s="68" t="e">
        <f t="shared" si="6"/>
        <v>#DIV/0!</v>
      </c>
      <c r="AC43" s="68"/>
      <c r="AD43" s="68">
        <f t="shared" si="6"/>
        <v>3.5527187499999995</v>
      </c>
      <c r="AE43" s="68"/>
      <c r="AF43" s="68" t="e">
        <f t="shared" si="6"/>
        <v>#DIV/0!</v>
      </c>
    </row>
    <row r="44" spans="1:32" ht="12" customHeight="1" x14ac:dyDescent="0.25">
      <c r="A44" s="59" t="s">
        <v>45</v>
      </c>
      <c r="B44" s="68">
        <f>B37/B4</f>
        <v>96.960575143711424</v>
      </c>
      <c r="C44" s="68"/>
      <c r="D44" s="68" t="e">
        <f t="shared" ref="D44:AF44" si="7">D37/D4</f>
        <v>#DIV/0!</v>
      </c>
      <c r="E44" s="68"/>
      <c r="F44" s="68">
        <f t="shared" si="7"/>
        <v>173.43634310350529</v>
      </c>
      <c r="G44" s="68"/>
      <c r="H44" s="68" t="e">
        <f t="shared" si="7"/>
        <v>#DIV/0!</v>
      </c>
      <c r="I44" s="68"/>
      <c r="J44" s="68">
        <f t="shared" si="7"/>
        <v>4.3670665527935606</v>
      </c>
      <c r="K44" s="68"/>
      <c r="L44" s="68" t="e">
        <f t="shared" si="7"/>
        <v>#DIV/0!</v>
      </c>
      <c r="M44" s="68"/>
      <c r="N44" s="68">
        <f t="shared" si="7"/>
        <v>31.66604970052083</v>
      </c>
      <c r="O44" s="68"/>
      <c r="P44" s="68" t="e">
        <f t="shared" si="7"/>
        <v>#DIV/0!</v>
      </c>
      <c r="Q44" s="68"/>
      <c r="R44" s="68">
        <f t="shared" si="7"/>
        <v>0.23203527379092259</v>
      </c>
      <c r="S44" s="68"/>
      <c r="T44" s="68" t="e">
        <f t="shared" si="7"/>
        <v>#DIV/0!</v>
      </c>
      <c r="U44" s="68"/>
      <c r="V44" s="68">
        <f t="shared" si="7"/>
        <v>6.3430201661458332</v>
      </c>
      <c r="W44" s="68"/>
      <c r="X44" s="68" t="e">
        <f t="shared" si="7"/>
        <v>#DIV/0!</v>
      </c>
      <c r="Y44" s="68"/>
      <c r="Z44" s="68">
        <f t="shared" si="7"/>
        <v>8.1349948802083318</v>
      </c>
      <c r="AA44" s="68"/>
      <c r="AB44" s="68" t="e">
        <f t="shared" si="7"/>
        <v>#DIV/0!</v>
      </c>
      <c r="AC44" s="68"/>
      <c r="AD44" s="68">
        <f t="shared" si="7"/>
        <v>8.572548645182291</v>
      </c>
      <c r="AE44" s="68"/>
      <c r="AF44" s="68" t="e">
        <f t="shared" si="7"/>
        <v>#DIV/0!</v>
      </c>
    </row>
  </sheetData>
  <sheetProtection sheet="1" objects="1" scenarios="1"/>
  <pageMargins left="0.25" right="0.25" top="0.75" bottom="0.75" header="0.3" footer="0.3"/>
  <pageSetup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workbookViewId="0">
      <selection activeCell="K1" sqref="K1"/>
    </sheetView>
  </sheetViews>
  <sheetFormatPr defaultColWidth="8.85546875" defaultRowHeight="15" x14ac:dyDescent="0.25"/>
  <cols>
    <col min="2" max="2" width="21.28515625" customWidth="1"/>
    <col min="4" max="4" width="9.5703125" customWidth="1"/>
    <col min="8" max="8" width="11.42578125" customWidth="1"/>
  </cols>
  <sheetData>
    <row r="1" spans="1:9" ht="15.75" x14ac:dyDescent="0.25">
      <c r="A1" s="17" t="s">
        <v>93</v>
      </c>
      <c r="B1" s="10"/>
      <c r="C1" s="11"/>
      <c r="D1" s="14"/>
      <c r="E1" s="14"/>
      <c r="F1" s="14"/>
      <c r="G1" s="14"/>
      <c r="H1" s="14"/>
      <c r="I1" s="14"/>
    </row>
    <row r="2" spans="1:9" x14ac:dyDescent="0.25">
      <c r="A2" s="14" t="s">
        <v>102</v>
      </c>
      <c r="B2" s="14"/>
      <c r="C2" s="14"/>
      <c r="D2" s="14"/>
      <c r="E2" s="14"/>
      <c r="F2" s="14"/>
      <c r="G2" s="14"/>
      <c r="H2" s="14"/>
      <c r="I2" s="14"/>
    </row>
    <row r="3" spans="1:9" x14ac:dyDescent="0.25">
      <c r="A3" s="11" t="s">
        <v>62</v>
      </c>
      <c r="B3" s="11"/>
      <c r="C3" s="18">
        <v>105000</v>
      </c>
      <c r="D3" s="14"/>
      <c r="E3" s="14" t="s">
        <v>78</v>
      </c>
      <c r="G3" s="14"/>
      <c r="H3" s="19">
        <v>0.05</v>
      </c>
      <c r="I3" s="14"/>
    </row>
    <row r="4" spans="1:9" x14ac:dyDescent="0.25">
      <c r="A4" s="11" t="s">
        <v>63</v>
      </c>
      <c r="B4" s="11"/>
      <c r="C4" s="18">
        <v>40000</v>
      </c>
      <c r="D4" s="14"/>
      <c r="E4" s="14" t="s">
        <v>79</v>
      </c>
      <c r="G4" s="14"/>
      <c r="H4" s="14">
        <v>30</v>
      </c>
      <c r="I4" s="14"/>
    </row>
    <row r="5" spans="1:9" x14ac:dyDescent="0.25">
      <c r="A5" s="11" t="s">
        <v>64</v>
      </c>
      <c r="B5" s="11"/>
      <c r="C5" s="18">
        <v>35000</v>
      </c>
      <c r="D5" s="14"/>
      <c r="E5" s="14" t="s">
        <v>80</v>
      </c>
      <c r="G5" s="14"/>
      <c r="H5" s="20">
        <f>(C8*(1-H3))</f>
        <v>193800</v>
      </c>
      <c r="I5" s="14"/>
    </row>
    <row r="6" spans="1:9" x14ac:dyDescent="0.25">
      <c r="A6" s="11" t="s">
        <v>65</v>
      </c>
      <c r="B6" s="11"/>
      <c r="C6" s="21">
        <v>24000</v>
      </c>
      <c r="D6" s="14"/>
      <c r="E6" s="14" t="s">
        <v>92</v>
      </c>
      <c r="G6" s="14"/>
      <c r="H6" s="20">
        <f>((C8+(H3*C8))/2)</f>
        <v>107100</v>
      </c>
      <c r="I6" s="14"/>
    </row>
    <row r="7" spans="1:9" x14ac:dyDescent="0.25">
      <c r="A7" s="11"/>
      <c r="B7" s="11"/>
      <c r="C7" s="22"/>
      <c r="D7" s="14"/>
      <c r="E7" s="14"/>
      <c r="F7" s="14"/>
      <c r="G7" s="14"/>
      <c r="H7" s="14"/>
      <c r="I7" s="14"/>
    </row>
    <row r="8" spans="1:9" x14ac:dyDescent="0.25">
      <c r="A8" s="11" t="s">
        <v>66</v>
      </c>
      <c r="B8" s="11"/>
      <c r="C8" s="18">
        <f>SUM(C3:C7)</f>
        <v>204000</v>
      </c>
      <c r="D8" s="14"/>
      <c r="E8" s="14"/>
      <c r="F8" s="14"/>
      <c r="G8" s="14"/>
      <c r="H8" s="14"/>
      <c r="I8" s="14"/>
    </row>
    <row r="9" spans="1:9" x14ac:dyDescent="0.25">
      <c r="A9" s="11"/>
      <c r="B9" s="11"/>
      <c r="C9" s="18"/>
      <c r="D9" s="14"/>
      <c r="E9" s="14"/>
      <c r="F9" s="14"/>
      <c r="G9" s="14"/>
      <c r="H9" s="14"/>
      <c r="I9" s="14"/>
    </row>
    <row r="10" spans="1:9" x14ac:dyDescent="0.25">
      <c r="A10" s="10" t="s">
        <v>81</v>
      </c>
      <c r="B10" s="11"/>
      <c r="C10" s="18"/>
      <c r="D10" s="14"/>
      <c r="E10" s="14"/>
      <c r="F10" s="14"/>
      <c r="G10" s="14"/>
      <c r="H10" s="14"/>
      <c r="I10" s="14"/>
    </row>
    <row r="11" spans="1:9" x14ac:dyDescent="0.25">
      <c r="A11" s="11" t="s">
        <v>94</v>
      </c>
      <c r="B11" s="11"/>
      <c r="C11" s="72">
        <v>750</v>
      </c>
      <c r="D11" s="14" t="s">
        <v>95</v>
      </c>
      <c r="E11" s="14" t="s">
        <v>100</v>
      </c>
      <c r="F11" s="14"/>
      <c r="G11" s="14"/>
      <c r="H11" s="73">
        <v>20</v>
      </c>
      <c r="I11" s="14" t="s">
        <v>96</v>
      </c>
    </row>
    <row r="12" spans="1:9" x14ac:dyDescent="0.25">
      <c r="A12" s="14" t="s">
        <v>101</v>
      </c>
      <c r="B12" s="14"/>
      <c r="C12" s="14">
        <v>45</v>
      </c>
      <c r="D12" s="14" t="s">
        <v>97</v>
      </c>
      <c r="E12" s="14" t="s">
        <v>98</v>
      </c>
      <c r="F12" s="14"/>
      <c r="H12" s="14">
        <v>50</v>
      </c>
      <c r="I12" s="14" t="s">
        <v>96</v>
      </c>
    </row>
    <row r="13" spans="1:9" x14ac:dyDescent="0.25">
      <c r="A13" s="14" t="s">
        <v>99</v>
      </c>
      <c r="C13" s="32">
        <f>C12*2.31+H11+H12</f>
        <v>173.95</v>
      </c>
      <c r="D13" s="14" t="s">
        <v>96</v>
      </c>
      <c r="E13" s="14"/>
      <c r="F13" s="14"/>
      <c r="G13" s="14"/>
      <c r="H13" s="14"/>
      <c r="I13" s="14"/>
    </row>
    <row r="14" spans="1:9" ht="18" x14ac:dyDescent="0.25">
      <c r="A14" s="83" t="s">
        <v>91</v>
      </c>
      <c r="B14" s="83"/>
      <c r="C14" s="83"/>
      <c r="D14" s="83"/>
      <c r="E14" s="83"/>
      <c r="F14" s="83"/>
      <c r="G14" s="83"/>
      <c r="H14" s="83"/>
      <c r="I14" s="24"/>
    </row>
    <row r="15" spans="1:9" ht="18" x14ac:dyDescent="0.25">
      <c r="A15" s="23"/>
      <c r="B15" s="24"/>
      <c r="C15" s="24"/>
      <c r="D15" s="24"/>
      <c r="E15" s="24"/>
      <c r="F15" s="24"/>
      <c r="G15" s="24"/>
      <c r="H15" s="24"/>
      <c r="I15" s="24"/>
    </row>
    <row r="16" spans="1:9" x14ac:dyDescent="0.25">
      <c r="A16" s="25"/>
      <c r="B16" s="26"/>
      <c r="C16" s="27" t="s">
        <v>82</v>
      </c>
      <c r="D16" s="27"/>
      <c r="E16" s="27"/>
      <c r="F16" s="28"/>
      <c r="G16" s="27" t="s">
        <v>48</v>
      </c>
      <c r="H16" s="27"/>
      <c r="I16" s="29"/>
    </row>
    <row r="17" spans="1:9" x14ac:dyDescent="0.25">
      <c r="A17" s="30"/>
      <c r="B17" s="14"/>
      <c r="C17" s="13" t="s">
        <v>102</v>
      </c>
      <c r="D17" s="13"/>
      <c r="E17" s="13"/>
      <c r="F17" s="12"/>
      <c r="G17" s="13" t="s">
        <v>102</v>
      </c>
      <c r="H17" s="13"/>
      <c r="I17" s="31"/>
    </row>
    <row r="18" spans="1:9" x14ac:dyDescent="0.25">
      <c r="A18" s="30"/>
      <c r="B18" s="14"/>
      <c r="C18" s="32" t="s">
        <v>67</v>
      </c>
      <c r="D18" s="32"/>
      <c r="E18" s="32">
        <v>128</v>
      </c>
      <c r="F18" s="32"/>
      <c r="G18" s="32" t="s">
        <v>67</v>
      </c>
      <c r="H18" s="32"/>
      <c r="I18" s="33">
        <v>128</v>
      </c>
    </row>
    <row r="19" spans="1:9" x14ac:dyDescent="0.25">
      <c r="A19" s="34"/>
      <c r="B19" s="14"/>
      <c r="C19" s="14" t="s">
        <v>68</v>
      </c>
      <c r="D19" s="14"/>
      <c r="E19" s="76">
        <v>9</v>
      </c>
      <c r="F19" s="14"/>
      <c r="G19" s="14" t="s">
        <v>68</v>
      </c>
      <c r="H19" s="14"/>
      <c r="I19" s="35">
        <v>11</v>
      </c>
    </row>
    <row r="20" spans="1:9" x14ac:dyDescent="0.25">
      <c r="A20" s="30"/>
      <c r="B20" s="14"/>
      <c r="C20" s="11" t="s">
        <v>69</v>
      </c>
      <c r="D20" s="14"/>
      <c r="E20" s="36">
        <f>(E18*43560*E19*7.5)/(12*C11*60)</f>
        <v>696.96</v>
      </c>
      <c r="F20" s="14"/>
      <c r="G20" s="11" t="s">
        <v>69</v>
      </c>
      <c r="H20" s="14"/>
      <c r="I20" s="75">
        <f>(I18*43560*I19*7.5)/(12*C11*60)</f>
        <v>851.84</v>
      </c>
    </row>
    <row r="21" spans="1:9" x14ac:dyDescent="0.25">
      <c r="A21" s="30"/>
      <c r="B21" s="14"/>
      <c r="C21" s="14" t="s">
        <v>70</v>
      </c>
      <c r="D21" s="14"/>
      <c r="E21" s="72">
        <f>3+C11*C13/(3960*0.9)</f>
        <v>39.60563973063973</v>
      </c>
      <c r="F21" s="14"/>
      <c r="G21" s="14" t="s">
        <v>70</v>
      </c>
      <c r="H21" s="14"/>
      <c r="I21" s="74">
        <f>E21</f>
        <v>39.60563973063973</v>
      </c>
    </row>
    <row r="22" spans="1:9" x14ac:dyDescent="0.25">
      <c r="A22" s="30"/>
      <c r="B22" s="14"/>
      <c r="C22" s="14" t="s">
        <v>71</v>
      </c>
      <c r="D22" s="14"/>
      <c r="E22" s="39">
        <v>0.1</v>
      </c>
      <c r="F22" s="14"/>
      <c r="G22" s="14" t="s">
        <v>71</v>
      </c>
      <c r="H22" s="14"/>
      <c r="I22" s="40">
        <v>0.1</v>
      </c>
    </row>
    <row r="23" spans="1:9" x14ac:dyDescent="0.25">
      <c r="A23" s="30"/>
      <c r="B23" s="14"/>
      <c r="C23" s="14"/>
      <c r="D23" s="14"/>
      <c r="E23" s="15"/>
      <c r="F23" s="14"/>
      <c r="G23" s="14"/>
      <c r="H23" s="14"/>
      <c r="I23" s="35"/>
    </row>
    <row r="24" spans="1:9" x14ac:dyDescent="0.25">
      <c r="A24" s="30"/>
      <c r="B24" s="14"/>
      <c r="C24" s="11"/>
      <c r="D24" s="11"/>
      <c r="E24" s="37" t="s">
        <v>72</v>
      </c>
      <c r="F24" s="12"/>
      <c r="G24" s="12"/>
      <c r="H24" s="12"/>
      <c r="I24" s="38" t="s">
        <v>72</v>
      </c>
    </row>
    <row r="25" spans="1:9" x14ac:dyDescent="0.25">
      <c r="A25" s="30" t="s">
        <v>83</v>
      </c>
      <c r="B25" s="14"/>
      <c r="C25" s="11"/>
      <c r="D25" s="11"/>
      <c r="E25" s="39">
        <f>(H6*0.04)/E18</f>
        <v>33.46875</v>
      </c>
      <c r="F25" s="14"/>
      <c r="G25" s="11"/>
      <c r="H25" s="11"/>
      <c r="I25" s="40">
        <f>(H6*0.04)/I18</f>
        <v>33.46875</v>
      </c>
    </row>
    <row r="26" spans="1:9" x14ac:dyDescent="0.25">
      <c r="A26" s="30"/>
      <c r="B26" s="14" t="s">
        <v>84</v>
      </c>
      <c r="C26" s="11"/>
      <c r="D26" s="11"/>
      <c r="E26" s="39"/>
      <c r="F26" s="14"/>
      <c r="G26" s="11"/>
      <c r="H26" s="11"/>
      <c r="I26" s="40"/>
    </row>
    <row r="27" spans="1:9" x14ac:dyDescent="0.25">
      <c r="A27" s="30" t="s">
        <v>73</v>
      </c>
      <c r="B27" s="14"/>
      <c r="C27" s="11"/>
      <c r="D27" s="11"/>
      <c r="E27" s="41">
        <f>(H5/H4)/E18</f>
        <v>50.46875</v>
      </c>
      <c r="F27" s="14"/>
      <c r="G27" s="11"/>
      <c r="H27" s="11"/>
      <c r="I27" s="42">
        <f>(H5/H4)/I18</f>
        <v>50.46875</v>
      </c>
    </row>
    <row r="28" spans="1:9" x14ac:dyDescent="0.25">
      <c r="A28" s="30"/>
      <c r="B28" s="14"/>
      <c r="C28" s="11"/>
      <c r="D28" s="11"/>
      <c r="E28" s="43"/>
      <c r="F28" s="14"/>
      <c r="G28" s="11"/>
      <c r="H28" s="11"/>
      <c r="I28" s="44"/>
    </row>
    <row r="29" spans="1:9" x14ac:dyDescent="0.25">
      <c r="A29" s="30"/>
      <c r="B29" s="14" t="s">
        <v>85</v>
      </c>
      <c r="C29" s="11"/>
      <c r="D29" s="11"/>
      <c r="E29" s="39">
        <f>SUM(E25:E27)</f>
        <v>83.9375</v>
      </c>
      <c r="F29" s="14"/>
      <c r="G29" s="11"/>
      <c r="H29" s="11"/>
      <c r="I29" s="40">
        <f>SUM(I25:I27)</f>
        <v>83.9375</v>
      </c>
    </row>
    <row r="30" spans="1:9" x14ac:dyDescent="0.25">
      <c r="A30" s="30"/>
      <c r="B30" s="14"/>
      <c r="C30" s="14"/>
      <c r="D30" s="14"/>
      <c r="E30" s="14"/>
      <c r="F30" s="14"/>
      <c r="G30" s="14"/>
      <c r="H30" s="14"/>
      <c r="I30" s="35"/>
    </row>
    <row r="31" spans="1:9" x14ac:dyDescent="0.25">
      <c r="A31" s="30" t="s">
        <v>74</v>
      </c>
      <c r="B31" s="14"/>
      <c r="C31" s="45" t="s">
        <v>75</v>
      </c>
      <c r="D31" s="45" t="s">
        <v>76</v>
      </c>
      <c r="E31" s="45" t="s">
        <v>72</v>
      </c>
      <c r="F31" s="12"/>
      <c r="G31" s="45" t="s">
        <v>75</v>
      </c>
      <c r="H31" s="45" t="s">
        <v>76</v>
      </c>
      <c r="I31" s="38" t="s">
        <v>72</v>
      </c>
    </row>
    <row r="32" spans="1:9" x14ac:dyDescent="0.25">
      <c r="A32" s="30"/>
      <c r="B32" s="14" t="s">
        <v>86</v>
      </c>
      <c r="C32" s="39">
        <v>0.6</v>
      </c>
      <c r="D32" s="39">
        <f>C32*E$20</f>
        <v>418.17599999999999</v>
      </c>
      <c r="E32" s="39">
        <f>D32/E18</f>
        <v>3.2669999999999999</v>
      </c>
      <c r="F32" s="14"/>
      <c r="G32" s="39">
        <f>C32</f>
        <v>0.6</v>
      </c>
      <c r="H32" s="39">
        <f>G32*I$20</f>
        <v>511.10399999999998</v>
      </c>
      <c r="I32" s="40">
        <f>H32/I18</f>
        <v>3.9929999999999999</v>
      </c>
    </row>
    <row r="33" spans="1:9" x14ac:dyDescent="0.25">
      <c r="A33" s="30"/>
      <c r="B33" s="14" t="s">
        <v>87</v>
      </c>
      <c r="C33" s="39">
        <v>2</v>
      </c>
      <c r="D33" s="39">
        <f>C33*E$20</f>
        <v>1393.92</v>
      </c>
      <c r="E33" s="39">
        <f>D33/E18</f>
        <v>10.89</v>
      </c>
      <c r="F33" s="14"/>
      <c r="G33" s="39">
        <f>C33</f>
        <v>2</v>
      </c>
      <c r="H33" s="39">
        <f>G33*I$20</f>
        <v>1703.68</v>
      </c>
      <c r="I33" s="40">
        <f>H33/I18</f>
        <v>13.31</v>
      </c>
    </row>
    <row r="34" spans="1:9" x14ac:dyDescent="0.25">
      <c r="A34" s="30"/>
      <c r="B34" s="14" t="s">
        <v>88</v>
      </c>
      <c r="C34" s="39">
        <v>0.11</v>
      </c>
      <c r="D34" s="39">
        <f>C34*E$20</f>
        <v>76.665599999999998</v>
      </c>
      <c r="E34" s="41">
        <f>D34/E18</f>
        <v>0.59894999999999998</v>
      </c>
      <c r="F34" s="14"/>
      <c r="G34" s="39">
        <f>C34</f>
        <v>0.11</v>
      </c>
      <c r="H34" s="39">
        <f>G34*I$20</f>
        <v>93.702399999999997</v>
      </c>
      <c r="I34" s="42">
        <f>H34/I18</f>
        <v>0.73204999999999998</v>
      </c>
    </row>
    <row r="35" spans="1:9" x14ac:dyDescent="0.25">
      <c r="A35" s="30"/>
      <c r="B35" s="14"/>
      <c r="C35" s="39"/>
      <c r="D35" s="39"/>
      <c r="E35" s="43"/>
      <c r="F35" s="14"/>
      <c r="G35" s="39"/>
      <c r="H35" s="39"/>
      <c r="I35" s="44"/>
    </row>
    <row r="36" spans="1:9" x14ac:dyDescent="0.25">
      <c r="A36" s="30"/>
      <c r="B36" s="14" t="s">
        <v>89</v>
      </c>
      <c r="C36" s="39"/>
      <c r="D36" s="39"/>
      <c r="E36" s="39">
        <f>SUM(E32:E34)</f>
        <v>14.75595</v>
      </c>
      <c r="F36" s="14"/>
      <c r="G36" s="39"/>
      <c r="H36" s="39"/>
      <c r="I36" s="40">
        <f>SUM(I32:I34)</f>
        <v>18.035050000000002</v>
      </c>
    </row>
    <row r="37" spans="1:9" x14ac:dyDescent="0.25">
      <c r="A37" s="30"/>
      <c r="B37" s="14"/>
      <c r="C37" s="14"/>
      <c r="D37" s="14"/>
      <c r="E37" s="14"/>
      <c r="F37" s="14"/>
      <c r="G37" s="14"/>
      <c r="H37" s="14"/>
      <c r="I37" s="35"/>
    </row>
    <row r="38" spans="1:9" x14ac:dyDescent="0.25">
      <c r="A38" s="30" t="s">
        <v>77</v>
      </c>
      <c r="B38" s="14"/>
      <c r="C38" s="39">
        <f>E21*E22</f>
        <v>3.960563973063973</v>
      </c>
      <c r="D38" s="39">
        <f>C38*E20</f>
        <v>2760.3546666666666</v>
      </c>
      <c r="E38" s="41">
        <f>D38/E18</f>
        <v>21.565270833333333</v>
      </c>
      <c r="F38" s="14"/>
      <c r="G38" s="39">
        <f>I21*I22</f>
        <v>3.960563973063973</v>
      </c>
      <c r="H38" s="39">
        <f>G38*I20</f>
        <v>3373.766814814815</v>
      </c>
      <c r="I38" s="42">
        <f>H38/I18</f>
        <v>26.357553240740742</v>
      </c>
    </row>
    <row r="39" spans="1:9" x14ac:dyDescent="0.25">
      <c r="A39" s="34"/>
      <c r="B39" s="11"/>
      <c r="C39" s="39"/>
      <c r="D39" s="39"/>
      <c r="E39" s="39"/>
      <c r="F39" s="14"/>
      <c r="G39" s="39"/>
      <c r="H39" s="39"/>
      <c r="I39" s="40"/>
    </row>
    <row r="40" spans="1:9" x14ac:dyDescent="0.25">
      <c r="A40" s="30"/>
      <c r="B40" s="14" t="s">
        <v>90</v>
      </c>
      <c r="C40" s="39"/>
      <c r="D40" s="39"/>
      <c r="E40" s="39">
        <f>E36+E38</f>
        <v>36.321220833333335</v>
      </c>
      <c r="F40" s="39"/>
      <c r="G40" s="14"/>
      <c r="H40" s="14"/>
      <c r="I40" s="46">
        <f>I36+I38</f>
        <v>44.39260324074074</v>
      </c>
    </row>
    <row r="41" spans="1:9" x14ac:dyDescent="0.25">
      <c r="A41" s="47"/>
      <c r="B41" s="16"/>
      <c r="C41" s="16"/>
      <c r="D41" s="16"/>
      <c r="E41" s="16"/>
      <c r="F41" s="16"/>
      <c r="G41" s="16"/>
      <c r="H41" s="16"/>
      <c r="I41" s="48"/>
    </row>
  </sheetData>
  <sheetProtection sheet="1" objects="1" scenarios="1"/>
  <mergeCells count="1">
    <mergeCell ref="A14:H14"/>
  </mergeCells>
  <pageMargins left="0.7" right="0.7" top="0.75" bottom="0.75" header="0.3" footer="0.3"/>
  <pageSetup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Eastern Budget</vt:lpstr>
      <vt:lpstr>Irrigation Investment</vt:lpstr>
      <vt:lpstr>Introduction!Print_Area</vt:lpstr>
      <vt:lpstr>'Irrigation Investment'!Print_Area</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Sandy.Osborne</dc:creator>
  <cp:keywords/>
  <dc:description/>
  <cp:lastModifiedBy>Ronald Haugen</cp:lastModifiedBy>
  <cp:lastPrinted>2023-02-24T17:34:42Z</cp:lastPrinted>
  <dcterms:created xsi:type="dcterms:W3CDTF">2011-03-03T17:44:26Z</dcterms:created>
  <dcterms:modified xsi:type="dcterms:W3CDTF">2023-02-24T21:38:17Z</dcterms:modified>
  <cp:category/>
</cp:coreProperties>
</file>